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040" windowHeight="9720" activeTab="0"/>
  </bookViews>
  <sheets>
    <sheet name="Unaff-061212" sheetId="1" r:id="rId1"/>
  </sheets>
  <definedNames/>
  <calcPr fullCalcOnLoad="1"/>
</workbook>
</file>

<file path=xl/sharedStrings.xml><?xml version="1.0" encoding="utf-8"?>
<sst xmlns="http://schemas.openxmlformats.org/spreadsheetml/2006/main" count="352" uniqueCount="113">
  <si>
    <t>Step Aside Dressage</t>
  </si>
  <si>
    <t>at Royal Leisure Centre</t>
  </si>
  <si>
    <t>Starters:</t>
  </si>
  <si>
    <t>Thursday 6th December 2012</t>
  </si>
  <si>
    <t>Judge:</t>
  </si>
  <si>
    <t>Mrs Carol Stothard(5)</t>
  </si>
  <si>
    <t>Avr %</t>
  </si>
  <si>
    <t>Class 1</t>
  </si>
  <si>
    <t>Writer:</t>
  </si>
  <si>
    <t>Mrs Lynne Brown</t>
  </si>
  <si>
    <t>UNAFFILIATED (Combined Judged on %)</t>
  </si>
  <si>
    <t>OUTDOOR ARENA</t>
  </si>
  <si>
    <t>D</t>
  </si>
  <si>
    <t>Walk &amp; Trot ' D ' /Preliminary 15</t>
  </si>
  <si>
    <t>Time</t>
  </si>
  <si>
    <t>Test</t>
  </si>
  <si>
    <t>Sec</t>
  </si>
  <si>
    <t>No</t>
  </si>
  <si>
    <t>Rider</t>
  </si>
  <si>
    <t>Horse</t>
  </si>
  <si>
    <t>Marks</t>
  </si>
  <si>
    <t>Col</t>
  </si>
  <si>
    <t>%</t>
  </si>
  <si>
    <t>Placings</t>
  </si>
  <si>
    <t xml:space="preserve"> </t>
  </si>
  <si>
    <t>W&amp;T</t>
  </si>
  <si>
    <t>P</t>
  </si>
  <si>
    <t>O/all</t>
  </si>
  <si>
    <t>SE</t>
  </si>
  <si>
    <t>U</t>
  </si>
  <si>
    <t>Rachel Webb</t>
  </si>
  <si>
    <t>little House Incy</t>
  </si>
  <si>
    <t>CLASS CANCELLED</t>
  </si>
  <si>
    <t>Debbie Scott-Downes</t>
  </si>
  <si>
    <t>Matchmaker</t>
  </si>
  <si>
    <t>P15</t>
  </si>
  <si>
    <t>Karl Standing</t>
  </si>
  <si>
    <t>Velvet</t>
  </si>
  <si>
    <t>Michaela Few</t>
  </si>
  <si>
    <t>Bert</t>
  </si>
  <si>
    <t>Emily Herring</t>
  </si>
  <si>
    <t>Charlie</t>
  </si>
  <si>
    <t>Fiona Wilkinson</t>
  </si>
  <si>
    <t>Rufus</t>
  </si>
  <si>
    <t>Karen Van Klaveren</t>
  </si>
  <si>
    <t>Hugo</t>
  </si>
  <si>
    <t>Michael Lonsdale</t>
  </si>
  <si>
    <t>Alfie</t>
  </si>
  <si>
    <t>Veronica Neame</t>
  </si>
  <si>
    <t>Captain Mainwaring</t>
  </si>
  <si>
    <t>Well Chilled</t>
  </si>
  <si>
    <t>Viv Whatford</t>
  </si>
  <si>
    <t>Lemar Norgano</t>
  </si>
  <si>
    <t>Break</t>
  </si>
  <si>
    <t>Julia Watts</t>
  </si>
  <si>
    <t>Spider</t>
  </si>
  <si>
    <t>End</t>
  </si>
  <si>
    <t>Miss Jane Kendall(3)</t>
  </si>
  <si>
    <t>Class 2</t>
  </si>
  <si>
    <t>Miss Angela Brown</t>
  </si>
  <si>
    <t>UNAFFILIATED</t>
  </si>
  <si>
    <t>INDOOR ARENA</t>
  </si>
  <si>
    <t>Preliminary 19</t>
  </si>
  <si>
    <t xml:space="preserve"> W&amp;T</t>
  </si>
  <si>
    <t>Q</t>
  </si>
  <si>
    <t>Josie Birchall</t>
  </si>
  <si>
    <t>Bentley</t>
  </si>
  <si>
    <t>Samantha Pratt</t>
  </si>
  <si>
    <t>Summerville Maximus</t>
  </si>
  <si>
    <t xml:space="preserve">Sarah Brabrook </t>
  </si>
  <si>
    <t>Mia Celest</t>
  </si>
  <si>
    <t xml:space="preserve">Lis Duval  </t>
  </si>
  <si>
    <t>Magically Dun</t>
  </si>
  <si>
    <t>Katherine Sutton</t>
  </si>
  <si>
    <t>Miss Bling</t>
  </si>
  <si>
    <t>8=</t>
  </si>
  <si>
    <t>Helen Dunn</t>
  </si>
  <si>
    <t>Aille Castle</t>
  </si>
  <si>
    <t>Class 3</t>
  </si>
  <si>
    <t>Novice 22</t>
  </si>
  <si>
    <t>N</t>
  </si>
  <si>
    <t>Laura Oakley</t>
  </si>
  <si>
    <t xml:space="preserve">Bobby  </t>
  </si>
  <si>
    <t>Debbie Elkins</t>
  </si>
  <si>
    <t>Rock Me Ralph</t>
  </si>
  <si>
    <t>Jonathan Clarke</t>
  </si>
  <si>
    <t>Zwings</t>
  </si>
  <si>
    <t>Fox Cover Pride</t>
  </si>
  <si>
    <t>Tracey Duncan</t>
  </si>
  <si>
    <t>Woo</t>
  </si>
  <si>
    <t>Class 4</t>
  </si>
  <si>
    <t>Novice 37</t>
  </si>
  <si>
    <t>Nicki Wylam</t>
  </si>
  <si>
    <t>Dougal</t>
  </si>
  <si>
    <t>Natalie Finn</t>
  </si>
  <si>
    <t>Ru de Silva</t>
  </si>
  <si>
    <t>WD</t>
  </si>
  <si>
    <t>Dr Wendy Jago(3)</t>
  </si>
  <si>
    <t>Class 5, 6 &amp; 7 Combined</t>
  </si>
  <si>
    <t>Mrs Thelma Russell-Hayes</t>
  </si>
  <si>
    <t>E43   290
E53   340
AM85   340
A100   320</t>
  </si>
  <si>
    <t xml:space="preserve">Elementary </t>
  </si>
  <si>
    <t>E</t>
  </si>
  <si>
    <t>AM</t>
  </si>
  <si>
    <t>A</t>
  </si>
  <si>
    <t>A100</t>
  </si>
  <si>
    <t xml:space="preserve">Jane Clarke     </t>
  </si>
  <si>
    <t>Donnatella III</t>
  </si>
  <si>
    <t>AM85</t>
  </si>
  <si>
    <t>E43</t>
  </si>
  <si>
    <t xml:space="preserve">Jane Cliff    </t>
  </si>
  <si>
    <t>Harley II</t>
  </si>
  <si>
    <t>E53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</si>
</sst>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1"/>
      <name val="Calibri"/>
      <family val="2"/>
    </font>
    <font>
      <b/>
      <sz val="11"/>
      <color indexed="20"/>
      <name val="Calibri"/>
      <family val="2"/>
    </font>
    <font>
      <i/>
      <sz val="12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i/>
      <sz val="6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1"/>
      <name val="Calibri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53"/>
      <name val="Calibri"/>
      <family val="2"/>
    </font>
    <font>
      <i/>
      <u val="single"/>
      <sz val="12"/>
      <color indexed="12"/>
      <name val="Arial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20" fontId="28" fillId="0" borderId="21" xfId="0" applyNumberFormat="1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30" fillId="0" borderId="21" xfId="0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 wrapText="1"/>
    </xf>
    <xf numFmtId="2" fontId="25" fillId="0" borderId="19" xfId="0" applyNumberFormat="1" applyFont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21" xfId="0" applyFont="1" applyFill="1" applyBorder="1" applyAlignment="1">
      <alignment horizontal="left"/>
    </xf>
    <xf numFmtId="0" fontId="32" fillId="0" borderId="21" xfId="0" applyFont="1" applyFill="1" applyBorder="1" applyAlignment="1">
      <alignment/>
    </xf>
    <xf numFmtId="0" fontId="30" fillId="0" borderId="21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33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34" fillId="0" borderId="11" xfId="0" applyFont="1" applyBorder="1" applyAlignment="1">
      <alignment/>
    </xf>
    <xf numFmtId="20" fontId="0" fillId="0" borderId="21" xfId="0" applyNumberFormat="1" applyFill="1" applyBorder="1" applyAlignment="1">
      <alignment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1" xfId="0" applyFont="1" applyBorder="1" applyAlignment="1">
      <alignment horizontal="right"/>
    </xf>
    <xf numFmtId="0" fontId="24" fillId="0" borderId="21" xfId="0" applyFont="1" applyFill="1" applyBorder="1" applyAlignment="1">
      <alignment horizontal="center"/>
    </xf>
    <xf numFmtId="0" fontId="36" fillId="0" borderId="21" xfId="0" applyFont="1" applyFill="1" applyBorder="1" applyAlignment="1">
      <alignment/>
    </xf>
    <xf numFmtId="0" fontId="37" fillId="0" borderId="21" xfId="0" applyFont="1" applyFill="1" applyBorder="1" applyAlignment="1">
      <alignment horizontal="left" wrapText="1"/>
    </xf>
    <xf numFmtId="0" fontId="25" fillId="0" borderId="21" xfId="0" applyFont="1" applyBorder="1" applyAlignment="1">
      <alignment horizontal="right"/>
    </xf>
    <xf numFmtId="0" fontId="0" fillId="0" borderId="21" xfId="0" applyFill="1" applyBorder="1" applyAlignment="1">
      <alignment/>
    </xf>
    <xf numFmtId="0" fontId="39" fillId="0" borderId="21" xfId="0" applyFont="1" applyFill="1" applyBorder="1" applyAlignment="1">
      <alignment/>
    </xf>
    <xf numFmtId="0" fontId="40" fillId="0" borderId="21" xfId="52" applyFont="1" applyFill="1" applyBorder="1" applyAlignment="1" applyProtection="1">
      <alignment horizontal="left"/>
      <protection/>
    </xf>
    <xf numFmtId="0" fontId="41" fillId="0" borderId="21" xfId="0" applyFont="1" applyFill="1" applyBorder="1" applyAlignment="1">
      <alignment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2" fontId="21" fillId="0" borderId="3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85" zoomScaleNormal="85" zoomScalePageLayoutView="0" workbookViewId="0" topLeftCell="A1">
      <selection activeCell="B1" sqref="B1:H1"/>
    </sheetView>
  </sheetViews>
  <sheetFormatPr defaultColWidth="9.140625" defaultRowHeight="15"/>
  <cols>
    <col min="1" max="1" width="1.1484375" style="0" customWidth="1"/>
    <col min="2" max="2" width="7.140625" style="0" bestFit="1" customWidth="1"/>
    <col min="3" max="3" width="6.140625" style="0" bestFit="1" customWidth="1"/>
    <col min="4" max="4" width="5.140625" style="0" bestFit="1" customWidth="1"/>
    <col min="5" max="5" width="7.57421875" style="0" bestFit="1" customWidth="1"/>
    <col min="6" max="6" width="22.7109375" style="0" bestFit="1" customWidth="1"/>
    <col min="7" max="7" width="9.8515625" style="0" bestFit="1" customWidth="1"/>
    <col min="8" max="8" width="26.140625" style="0" customWidth="1"/>
    <col min="9" max="9" width="8.57421875" style="0" bestFit="1" customWidth="1"/>
    <col min="11" max="11" width="9.28125" style="0" bestFit="1" customWidth="1"/>
    <col min="13" max="14" width="9.28125" style="0" bestFit="1" customWidth="1"/>
    <col min="15" max="19" width="5.7109375" style="0" customWidth="1"/>
  </cols>
  <sheetData>
    <row r="1" spans="1:19" ht="26.25" thickBot="1">
      <c r="A1" s="1"/>
      <c r="B1" s="58" t="s">
        <v>0</v>
      </c>
      <c r="C1" s="58"/>
      <c r="D1" s="58"/>
      <c r="E1" s="58"/>
      <c r="F1" s="58"/>
      <c r="G1" s="58"/>
      <c r="H1" s="58"/>
      <c r="I1" s="59" t="s">
        <v>1</v>
      </c>
      <c r="J1" s="59"/>
      <c r="K1" s="59"/>
      <c r="L1" s="59"/>
      <c r="M1" s="59"/>
      <c r="N1" s="59"/>
      <c r="O1" s="56" t="s">
        <v>2</v>
      </c>
      <c r="P1" s="60"/>
      <c r="Q1" s="57"/>
      <c r="R1" s="2"/>
      <c r="S1" s="2"/>
    </row>
    <row r="2" spans="1:19" ht="20.25" thickBot="1">
      <c r="A2" s="3"/>
      <c r="B2" s="61" t="s">
        <v>3</v>
      </c>
      <c r="C2" s="61"/>
      <c r="D2" s="61"/>
      <c r="E2" s="61"/>
      <c r="F2" s="61"/>
      <c r="G2" s="61"/>
      <c r="H2" s="61"/>
      <c r="I2" s="4" t="s">
        <v>4</v>
      </c>
      <c r="J2" s="62" t="s">
        <v>5</v>
      </c>
      <c r="K2" s="62"/>
      <c r="L2" s="62"/>
      <c r="M2" s="62"/>
      <c r="N2" s="5"/>
      <c r="O2" s="63" t="s">
        <v>6</v>
      </c>
      <c r="P2" s="64"/>
      <c r="Q2" s="65"/>
      <c r="R2" s="56" t="e">
        <f>SUM(N10:N22)/S1</f>
        <v>#DIV/0!</v>
      </c>
      <c r="S2" s="57"/>
    </row>
    <row r="3" spans="1:19" ht="19.5" thickBot="1">
      <c r="A3" s="3"/>
      <c r="B3" s="61" t="s">
        <v>7</v>
      </c>
      <c r="C3" s="61"/>
      <c r="D3" s="61"/>
      <c r="E3" s="61"/>
      <c r="F3" s="61"/>
      <c r="G3" s="61"/>
      <c r="H3" s="61"/>
      <c r="I3" s="6" t="s">
        <v>8</v>
      </c>
      <c r="J3" s="66" t="s">
        <v>9</v>
      </c>
      <c r="K3" s="66"/>
      <c r="L3" s="66"/>
      <c r="M3" s="66"/>
      <c r="N3" s="5"/>
      <c r="O3" s="5"/>
      <c r="P3" s="5"/>
      <c r="Q3" s="5"/>
      <c r="R3" s="5"/>
      <c r="S3" s="7"/>
    </row>
    <row r="4" spans="1:19" ht="19.5">
      <c r="A4" s="3"/>
      <c r="B4" s="67" t="s">
        <v>10</v>
      </c>
      <c r="C4" s="68"/>
      <c r="D4" s="68"/>
      <c r="E4" s="68"/>
      <c r="F4" s="68"/>
      <c r="G4" s="68"/>
      <c r="H4" s="69"/>
      <c r="I4" s="5"/>
      <c r="J4" s="70" t="s">
        <v>11</v>
      </c>
      <c r="K4" s="70"/>
      <c r="L4" s="70"/>
      <c r="M4" s="70"/>
      <c r="N4" s="5"/>
      <c r="O4" s="5"/>
      <c r="P4" s="5"/>
      <c r="Q4" s="8" t="s">
        <v>12</v>
      </c>
      <c r="R4" s="5">
        <v>270</v>
      </c>
      <c r="S4" s="7"/>
    </row>
    <row r="5" spans="1:19" ht="20.25" thickBot="1">
      <c r="A5" s="3"/>
      <c r="B5" s="51" t="s">
        <v>13</v>
      </c>
      <c r="C5" s="52"/>
      <c r="D5" s="52"/>
      <c r="E5" s="52"/>
      <c r="F5" s="52"/>
      <c r="G5" s="52"/>
      <c r="H5" s="53"/>
      <c r="I5" s="5"/>
      <c r="J5" s="5"/>
      <c r="K5" s="5"/>
      <c r="L5" s="5"/>
      <c r="M5" s="5"/>
      <c r="N5" s="5"/>
      <c r="O5" s="5"/>
      <c r="P5" s="5"/>
      <c r="Q5" s="5">
        <v>15</v>
      </c>
      <c r="R5" s="5">
        <v>230</v>
      </c>
      <c r="S5" s="7"/>
    </row>
    <row r="6" spans="1:19" ht="15.7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</row>
    <row r="7" spans="1:19" ht="15.75">
      <c r="A7" s="3"/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/>
      <c r="H7" s="10" t="s">
        <v>19</v>
      </c>
      <c r="I7" s="10"/>
      <c r="J7" s="10" t="s">
        <v>20</v>
      </c>
      <c r="K7" s="10" t="s">
        <v>20</v>
      </c>
      <c r="L7" s="10" t="s">
        <v>20</v>
      </c>
      <c r="M7" s="10" t="s">
        <v>21</v>
      </c>
      <c r="N7" s="10" t="s">
        <v>22</v>
      </c>
      <c r="O7" s="54" t="s">
        <v>23</v>
      </c>
      <c r="P7" s="54"/>
      <c r="Q7" s="54"/>
      <c r="R7" s="54"/>
      <c r="S7" s="55"/>
    </row>
    <row r="8" spans="1:19" ht="16.5" thickBot="1">
      <c r="A8" s="3"/>
      <c r="B8" s="11"/>
      <c r="C8" s="12"/>
      <c r="D8" s="12"/>
      <c r="E8" s="12"/>
      <c r="F8" s="12"/>
      <c r="G8" s="12" t="s">
        <v>24</v>
      </c>
      <c r="H8" s="12"/>
      <c r="I8" s="12" t="s">
        <v>24</v>
      </c>
      <c r="J8" s="12" t="s">
        <v>25</v>
      </c>
      <c r="K8" s="12" t="s">
        <v>26</v>
      </c>
      <c r="L8" s="12" t="s">
        <v>24</v>
      </c>
      <c r="M8" s="12"/>
      <c r="N8" s="12"/>
      <c r="O8" s="12" t="s">
        <v>27</v>
      </c>
      <c r="P8" s="12" t="s">
        <v>24</v>
      </c>
      <c r="Q8" s="12" t="s">
        <v>24</v>
      </c>
      <c r="R8" s="12" t="s">
        <v>24</v>
      </c>
      <c r="S8" s="13" t="s">
        <v>28</v>
      </c>
    </row>
    <row r="9" spans="1:19" ht="8.25" customHeight="1">
      <c r="A9" s="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ht="21.75" customHeight="1">
      <c r="A10" s="3"/>
      <c r="B10" s="16">
        <v>0.4166666666666667</v>
      </c>
      <c r="C10" s="17" t="s">
        <v>25</v>
      </c>
      <c r="D10" s="18" t="s">
        <v>29</v>
      </c>
      <c r="E10" s="19">
        <v>3</v>
      </c>
      <c r="F10" s="20" t="s">
        <v>30</v>
      </c>
      <c r="G10" s="20"/>
      <c r="H10" s="20" t="s">
        <v>31</v>
      </c>
      <c r="I10" s="20"/>
      <c r="J10" s="48" t="s">
        <v>32</v>
      </c>
      <c r="K10" s="49"/>
      <c r="L10" s="49"/>
      <c r="M10" s="50"/>
      <c r="N10" s="21">
        <f>SUM(J10:L10)/2.7</f>
        <v>0</v>
      </c>
      <c r="O10" s="14"/>
      <c r="P10" s="14"/>
      <c r="Q10" s="14"/>
      <c r="R10" s="14"/>
      <c r="S10" s="15"/>
    </row>
    <row r="11" spans="1:19" ht="21.75" customHeight="1">
      <c r="A11" s="3"/>
      <c r="B11" s="16">
        <v>0.4215277777777778</v>
      </c>
      <c r="C11" s="17" t="s">
        <v>25</v>
      </c>
      <c r="D11" s="18" t="s">
        <v>29</v>
      </c>
      <c r="E11" s="19">
        <v>503</v>
      </c>
      <c r="F11" s="22" t="s">
        <v>33</v>
      </c>
      <c r="G11" s="23"/>
      <c r="H11" s="22" t="s">
        <v>34</v>
      </c>
      <c r="I11" s="23"/>
      <c r="J11" s="14"/>
      <c r="K11" s="14"/>
      <c r="L11" s="14"/>
      <c r="M11" s="14"/>
      <c r="N11" s="21">
        <f>SUM(J11:L11)/2.7</f>
        <v>0</v>
      </c>
      <c r="O11" s="14"/>
      <c r="P11" s="14"/>
      <c r="Q11" s="14"/>
      <c r="R11" s="14"/>
      <c r="S11" s="15"/>
    </row>
    <row r="12" spans="1:19" ht="21.75" customHeight="1">
      <c r="A12" s="3"/>
      <c r="B12" s="16">
        <v>0.4263888888888889</v>
      </c>
      <c r="C12" s="24" t="s">
        <v>35</v>
      </c>
      <c r="D12" s="18" t="s">
        <v>29</v>
      </c>
      <c r="E12" s="19">
        <v>733</v>
      </c>
      <c r="F12" s="20" t="s">
        <v>36</v>
      </c>
      <c r="G12" s="20"/>
      <c r="H12" s="20" t="s">
        <v>37</v>
      </c>
      <c r="I12" s="20"/>
      <c r="J12" s="14"/>
      <c r="K12" s="14"/>
      <c r="L12" s="14"/>
      <c r="M12" s="14"/>
      <c r="N12" s="21">
        <f aca="true" t="shared" si="0" ref="N12:N20">SUM(J12:L12)/2.3</f>
        <v>0</v>
      </c>
      <c r="O12" s="14"/>
      <c r="P12" s="14"/>
      <c r="Q12" s="14"/>
      <c r="R12" s="14"/>
      <c r="S12" s="15"/>
    </row>
    <row r="13" spans="1:19" ht="21.75" customHeight="1">
      <c r="A13" s="3"/>
      <c r="B13" s="16">
        <v>0.43611111111111106</v>
      </c>
      <c r="C13" s="24" t="s">
        <v>35</v>
      </c>
      <c r="D13" s="25" t="s">
        <v>29</v>
      </c>
      <c r="E13" s="19">
        <v>639</v>
      </c>
      <c r="F13" s="23" t="s">
        <v>38</v>
      </c>
      <c r="G13" s="20"/>
      <c r="H13" s="20" t="s">
        <v>39</v>
      </c>
      <c r="I13" s="23"/>
      <c r="J13" s="14"/>
      <c r="K13" s="14"/>
      <c r="L13" s="14"/>
      <c r="M13" s="14"/>
      <c r="N13" s="21">
        <f t="shared" si="0"/>
        <v>0</v>
      </c>
      <c r="O13" s="14"/>
      <c r="P13" s="14"/>
      <c r="Q13" s="14"/>
      <c r="R13" s="14"/>
      <c r="S13" s="15"/>
    </row>
    <row r="14" spans="1:19" ht="21.75" customHeight="1">
      <c r="A14" s="3"/>
      <c r="B14" s="16">
        <v>0.44097222222222215</v>
      </c>
      <c r="C14" s="24" t="s">
        <v>35</v>
      </c>
      <c r="D14" s="18" t="s">
        <v>29</v>
      </c>
      <c r="E14" s="19">
        <v>155</v>
      </c>
      <c r="F14" s="20" t="s">
        <v>40</v>
      </c>
      <c r="G14" s="20"/>
      <c r="H14" s="20" t="s">
        <v>41</v>
      </c>
      <c r="I14" s="20"/>
      <c r="J14" s="14"/>
      <c r="K14" s="14"/>
      <c r="L14" s="14"/>
      <c r="M14" s="14"/>
      <c r="N14" s="21">
        <f t="shared" si="0"/>
        <v>0</v>
      </c>
      <c r="O14" s="14"/>
      <c r="P14" s="14"/>
      <c r="Q14" s="14"/>
      <c r="R14" s="14"/>
      <c r="S14" s="15"/>
    </row>
    <row r="15" spans="1:19" ht="21.75" customHeight="1">
      <c r="A15" s="3"/>
      <c r="B15" s="16">
        <v>0.44583333333333325</v>
      </c>
      <c r="C15" s="24" t="s">
        <v>35</v>
      </c>
      <c r="D15" s="18" t="s">
        <v>29</v>
      </c>
      <c r="E15" s="19">
        <v>150</v>
      </c>
      <c r="F15" s="26" t="s">
        <v>42</v>
      </c>
      <c r="G15" s="20"/>
      <c r="H15" s="26" t="s">
        <v>43</v>
      </c>
      <c r="I15" s="20"/>
      <c r="J15" s="14"/>
      <c r="K15" s="14"/>
      <c r="L15" s="14"/>
      <c r="M15" s="14"/>
      <c r="N15" s="21">
        <f t="shared" si="0"/>
        <v>0</v>
      </c>
      <c r="O15" s="14"/>
      <c r="P15" s="14"/>
      <c r="Q15" s="14"/>
      <c r="R15" s="14"/>
      <c r="S15" s="15"/>
    </row>
    <row r="16" spans="1:19" ht="21.75" customHeight="1">
      <c r="A16" s="3"/>
      <c r="B16" s="16">
        <v>0.46527777777777757</v>
      </c>
      <c r="C16" s="24" t="s">
        <v>35</v>
      </c>
      <c r="D16" s="18" t="s">
        <v>29</v>
      </c>
      <c r="E16" s="19">
        <v>750</v>
      </c>
      <c r="F16" s="22" t="s">
        <v>44</v>
      </c>
      <c r="G16" s="23"/>
      <c r="H16" s="22" t="s">
        <v>45</v>
      </c>
      <c r="I16" s="23"/>
      <c r="J16" s="27"/>
      <c r="K16" s="27"/>
      <c r="L16" s="27"/>
      <c r="M16" s="27"/>
      <c r="N16" s="21">
        <f t="shared" si="0"/>
        <v>0</v>
      </c>
      <c r="O16" s="27"/>
      <c r="P16" s="27"/>
      <c r="Q16" s="27"/>
      <c r="R16" s="27"/>
      <c r="S16" s="28"/>
    </row>
    <row r="17" spans="1:19" ht="21.75" customHeight="1">
      <c r="A17" s="3"/>
      <c r="B17" s="16">
        <v>0.47013888888888866</v>
      </c>
      <c r="C17" s="24" t="s">
        <v>35</v>
      </c>
      <c r="D17" s="18" t="s">
        <v>29</v>
      </c>
      <c r="E17" s="19">
        <v>745</v>
      </c>
      <c r="F17" s="22" t="s">
        <v>46</v>
      </c>
      <c r="G17" s="23"/>
      <c r="H17" s="22" t="s">
        <v>47</v>
      </c>
      <c r="I17" s="23"/>
      <c r="J17" s="27"/>
      <c r="K17" s="27"/>
      <c r="L17" s="27"/>
      <c r="M17" s="27"/>
      <c r="N17" s="21">
        <f t="shared" si="0"/>
        <v>0</v>
      </c>
      <c r="O17" s="27"/>
      <c r="P17" s="27"/>
      <c r="Q17" s="27"/>
      <c r="R17" s="27"/>
      <c r="S17" s="28"/>
    </row>
    <row r="18" spans="1:19" ht="21.75" customHeight="1">
      <c r="A18" s="3"/>
      <c r="B18" s="16">
        <v>0.475</v>
      </c>
      <c r="C18" s="24" t="s">
        <v>35</v>
      </c>
      <c r="D18" s="18" t="s">
        <v>29</v>
      </c>
      <c r="E18" s="19">
        <v>749</v>
      </c>
      <c r="F18" s="22" t="s">
        <v>48</v>
      </c>
      <c r="G18" s="23"/>
      <c r="H18" s="22" t="s">
        <v>49</v>
      </c>
      <c r="I18" s="23"/>
      <c r="J18" s="27"/>
      <c r="K18" s="27"/>
      <c r="L18" s="27"/>
      <c r="M18" s="27"/>
      <c r="N18" s="21">
        <f t="shared" si="0"/>
        <v>0</v>
      </c>
      <c r="O18" s="27"/>
      <c r="P18" s="27"/>
      <c r="Q18" s="27"/>
      <c r="R18" s="27"/>
      <c r="S18" s="28"/>
    </row>
    <row r="19" spans="1:19" ht="21.75" customHeight="1">
      <c r="A19" s="3"/>
      <c r="B19" s="16">
        <v>0.47986111111111085</v>
      </c>
      <c r="C19" s="24" t="s">
        <v>35</v>
      </c>
      <c r="D19" s="18" t="s">
        <v>29</v>
      </c>
      <c r="E19" s="19">
        <v>687</v>
      </c>
      <c r="F19" s="20" t="s">
        <v>30</v>
      </c>
      <c r="G19" s="20"/>
      <c r="H19" s="20" t="s">
        <v>50</v>
      </c>
      <c r="I19" s="20"/>
      <c r="J19" s="27"/>
      <c r="K19" s="27"/>
      <c r="L19" s="27"/>
      <c r="M19" s="27"/>
      <c r="N19" s="21">
        <f t="shared" si="0"/>
        <v>0</v>
      </c>
      <c r="O19" s="27"/>
      <c r="P19" s="27"/>
      <c r="Q19" s="27"/>
      <c r="R19" s="27"/>
      <c r="S19" s="28"/>
    </row>
    <row r="20" spans="1:19" ht="21.75" customHeight="1">
      <c r="A20" s="3"/>
      <c r="B20" s="16">
        <v>0.48472222222222194</v>
      </c>
      <c r="C20" s="24" t="s">
        <v>35</v>
      </c>
      <c r="D20" s="18" t="s">
        <v>29</v>
      </c>
      <c r="E20" s="19">
        <v>260</v>
      </c>
      <c r="F20" s="20" t="s">
        <v>51</v>
      </c>
      <c r="G20" s="23"/>
      <c r="H20" s="20" t="s">
        <v>52</v>
      </c>
      <c r="I20" s="23"/>
      <c r="J20" s="27"/>
      <c r="K20" s="27"/>
      <c r="L20" s="27"/>
      <c r="M20" s="27"/>
      <c r="N20" s="21">
        <f t="shared" si="0"/>
        <v>0</v>
      </c>
      <c r="O20" s="27"/>
      <c r="P20" s="27"/>
      <c r="Q20" s="27"/>
      <c r="R20" s="27"/>
      <c r="S20" s="28"/>
    </row>
    <row r="21" spans="1:19" ht="15.75">
      <c r="A21" s="3"/>
      <c r="B21" s="16">
        <v>0.48958333333333304</v>
      </c>
      <c r="C21" s="29"/>
      <c r="D21" s="30"/>
      <c r="E21" s="30"/>
      <c r="F21" s="25" t="s">
        <v>53</v>
      </c>
      <c r="G21" s="30"/>
      <c r="H21" s="30"/>
      <c r="I21" s="30"/>
      <c r="J21" s="27"/>
      <c r="K21" s="27"/>
      <c r="L21" s="27"/>
      <c r="M21" s="27"/>
      <c r="N21" s="21"/>
      <c r="O21" s="27"/>
      <c r="P21" s="27"/>
      <c r="Q21" s="27"/>
      <c r="R21" s="27"/>
      <c r="S21" s="28"/>
    </row>
    <row r="22" spans="1:19" ht="21.75" customHeight="1">
      <c r="A22" s="3"/>
      <c r="B22" s="16">
        <v>0.538194444444444</v>
      </c>
      <c r="C22" s="24" t="s">
        <v>35</v>
      </c>
      <c r="D22" s="18" t="s">
        <v>29</v>
      </c>
      <c r="E22" s="19">
        <v>139</v>
      </c>
      <c r="F22" s="22" t="s">
        <v>54</v>
      </c>
      <c r="G22" s="23"/>
      <c r="H22" s="22" t="s">
        <v>55</v>
      </c>
      <c r="I22" s="23"/>
      <c r="J22" s="27"/>
      <c r="K22" s="27"/>
      <c r="L22" s="27"/>
      <c r="M22" s="27"/>
      <c r="N22" s="21">
        <f>SUM(J22:L22)/2.3</f>
        <v>0</v>
      </c>
      <c r="O22" s="27"/>
      <c r="P22" s="27"/>
      <c r="Q22" s="27"/>
      <c r="R22" s="27"/>
      <c r="S22" s="28"/>
    </row>
    <row r="23" spans="1:19" ht="15.75">
      <c r="A23" s="3"/>
      <c r="B23" s="16">
        <v>0.5430555555555555</v>
      </c>
      <c r="C23" s="24"/>
      <c r="D23" s="18"/>
      <c r="E23" s="19"/>
      <c r="F23" s="20" t="s">
        <v>56</v>
      </c>
      <c r="G23" s="23"/>
      <c r="H23" s="20"/>
      <c r="I23" s="20"/>
      <c r="J23" s="27"/>
      <c r="K23" s="27"/>
      <c r="L23" s="27"/>
      <c r="M23" s="27"/>
      <c r="N23" s="27"/>
      <c r="O23" s="27"/>
      <c r="P23" s="27"/>
      <c r="Q23" s="27"/>
      <c r="R23" s="27"/>
      <c r="S23" s="28"/>
    </row>
    <row r="24" spans="1:19" ht="6" customHeight="1" thickBo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2:19" ht="15.75" thickBo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26.25" thickBot="1">
      <c r="A26" s="1"/>
      <c r="B26" s="58" t="s">
        <v>0</v>
      </c>
      <c r="C26" s="58"/>
      <c r="D26" s="58"/>
      <c r="E26" s="58"/>
      <c r="F26" s="58"/>
      <c r="G26" s="58"/>
      <c r="H26" s="58"/>
      <c r="I26" s="59" t="s">
        <v>1</v>
      </c>
      <c r="J26" s="59"/>
      <c r="K26" s="59"/>
      <c r="L26" s="59"/>
      <c r="M26" s="59"/>
      <c r="N26" s="59"/>
      <c r="O26" s="56" t="s">
        <v>2</v>
      </c>
      <c r="P26" s="60"/>
      <c r="Q26" s="57"/>
      <c r="R26" s="2">
        <v>14</v>
      </c>
      <c r="S26" s="35">
        <v>14</v>
      </c>
    </row>
    <row r="27" spans="1:19" ht="20.25" thickBot="1">
      <c r="A27" s="3"/>
      <c r="B27" s="61" t="s">
        <v>3</v>
      </c>
      <c r="C27" s="61"/>
      <c r="D27" s="61"/>
      <c r="E27" s="61"/>
      <c r="F27" s="61"/>
      <c r="G27" s="61"/>
      <c r="H27" s="61"/>
      <c r="I27" s="4" t="s">
        <v>4</v>
      </c>
      <c r="J27" s="62" t="s">
        <v>57</v>
      </c>
      <c r="K27" s="62"/>
      <c r="L27" s="62"/>
      <c r="M27" s="62"/>
      <c r="N27" s="5"/>
      <c r="O27" s="63" t="s">
        <v>6</v>
      </c>
      <c r="P27" s="64"/>
      <c r="Q27" s="65"/>
      <c r="R27" s="56">
        <f>SUM(N35:N47)/S26</f>
        <v>58.01948051948051</v>
      </c>
      <c r="S27" s="57"/>
    </row>
    <row r="28" spans="1:19" ht="19.5" thickBot="1">
      <c r="A28" s="3"/>
      <c r="B28" s="61" t="s">
        <v>58</v>
      </c>
      <c r="C28" s="61"/>
      <c r="D28" s="61"/>
      <c r="E28" s="61"/>
      <c r="F28" s="61"/>
      <c r="G28" s="61"/>
      <c r="H28" s="61"/>
      <c r="I28" s="6" t="s">
        <v>8</v>
      </c>
      <c r="J28" s="62" t="s">
        <v>59</v>
      </c>
      <c r="K28" s="62"/>
      <c r="L28" s="62"/>
      <c r="M28" s="62"/>
      <c r="N28" s="5"/>
      <c r="O28" s="5"/>
      <c r="P28" s="5"/>
      <c r="Q28" s="5"/>
      <c r="R28" s="5"/>
      <c r="S28" s="7"/>
    </row>
    <row r="29" spans="1:19" ht="19.5">
      <c r="A29" s="3"/>
      <c r="B29" s="67" t="s">
        <v>60</v>
      </c>
      <c r="C29" s="68"/>
      <c r="D29" s="68"/>
      <c r="E29" s="68"/>
      <c r="F29" s="68"/>
      <c r="G29" s="68"/>
      <c r="H29" s="69"/>
      <c r="I29" s="5"/>
      <c r="J29" s="70" t="s">
        <v>61</v>
      </c>
      <c r="K29" s="70"/>
      <c r="L29" s="70"/>
      <c r="M29" s="70"/>
      <c r="N29" s="5"/>
      <c r="O29" s="5"/>
      <c r="P29" s="5"/>
      <c r="Q29" s="5"/>
      <c r="R29" s="5"/>
      <c r="S29" s="7"/>
    </row>
    <row r="30" spans="1:19" ht="20.25" thickBot="1">
      <c r="A30" s="3"/>
      <c r="B30" s="51" t="s">
        <v>62</v>
      </c>
      <c r="C30" s="52"/>
      <c r="D30" s="52"/>
      <c r="E30" s="52"/>
      <c r="F30" s="52"/>
      <c r="G30" s="52"/>
      <c r="H30" s="53"/>
      <c r="I30" s="5"/>
      <c r="J30" s="5"/>
      <c r="K30" s="5"/>
      <c r="L30" s="5"/>
      <c r="M30" s="5"/>
      <c r="N30" s="5"/>
      <c r="O30" s="5"/>
      <c r="P30" s="5"/>
      <c r="Q30" s="5"/>
      <c r="R30" s="5">
        <v>220</v>
      </c>
      <c r="S30" s="7"/>
    </row>
    <row r="31" spans="1:19" ht="15.75" thickBot="1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"/>
    </row>
    <row r="32" spans="1:19" ht="15.75">
      <c r="A32" s="3"/>
      <c r="B32" s="9" t="s">
        <v>14</v>
      </c>
      <c r="C32" s="10" t="s">
        <v>15</v>
      </c>
      <c r="D32" s="10" t="s">
        <v>16</v>
      </c>
      <c r="E32" s="10" t="s">
        <v>17</v>
      </c>
      <c r="F32" s="10" t="s">
        <v>18</v>
      </c>
      <c r="G32" s="10"/>
      <c r="H32" s="10" t="s">
        <v>19</v>
      </c>
      <c r="I32" s="10"/>
      <c r="J32" s="10" t="s">
        <v>20</v>
      </c>
      <c r="K32" s="10" t="s">
        <v>20</v>
      </c>
      <c r="L32" s="10" t="s">
        <v>20</v>
      </c>
      <c r="M32" s="10" t="s">
        <v>21</v>
      </c>
      <c r="N32" s="10" t="s">
        <v>22</v>
      </c>
      <c r="O32" s="54" t="s">
        <v>23</v>
      </c>
      <c r="P32" s="54"/>
      <c r="Q32" s="54"/>
      <c r="R32" s="54"/>
      <c r="S32" s="55"/>
    </row>
    <row r="33" spans="1:19" ht="16.5" thickBot="1">
      <c r="A33" s="3"/>
      <c r="B33" s="11"/>
      <c r="C33" s="12"/>
      <c r="D33" s="12"/>
      <c r="E33" s="12"/>
      <c r="F33" s="12"/>
      <c r="G33" s="12"/>
      <c r="H33" s="12"/>
      <c r="I33" s="12"/>
      <c r="J33" s="12" t="s">
        <v>63</v>
      </c>
      <c r="K33" s="12" t="s">
        <v>26</v>
      </c>
      <c r="L33" s="12" t="s">
        <v>24</v>
      </c>
      <c r="M33" s="12"/>
      <c r="N33" s="12"/>
      <c r="O33" s="12" t="s">
        <v>27</v>
      </c>
      <c r="P33" s="12" t="s">
        <v>24</v>
      </c>
      <c r="Q33" s="12" t="s">
        <v>24</v>
      </c>
      <c r="R33" s="12" t="s">
        <v>24</v>
      </c>
      <c r="S33" s="13" t="s">
        <v>28</v>
      </c>
    </row>
    <row r="34" spans="1:19" ht="6.75" customHeight="1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ht="21.75" customHeight="1">
      <c r="A35" s="3"/>
      <c r="B35" s="36">
        <v>0.4506944444444443</v>
      </c>
      <c r="C35" s="24"/>
      <c r="D35" s="18" t="s">
        <v>29</v>
      </c>
      <c r="E35" s="19">
        <v>745</v>
      </c>
      <c r="F35" s="22" t="s">
        <v>46</v>
      </c>
      <c r="G35" s="23"/>
      <c r="H35" s="22" t="s">
        <v>47</v>
      </c>
      <c r="I35" s="23"/>
      <c r="J35" s="27"/>
      <c r="K35" s="27">
        <v>155</v>
      </c>
      <c r="L35" s="27"/>
      <c r="M35" s="27">
        <v>56</v>
      </c>
      <c r="N35" s="21">
        <f aca="true" t="shared" si="1" ref="N35:N48">SUM(J35:L35)/2.2</f>
        <v>70.45454545454545</v>
      </c>
      <c r="O35" s="37">
        <v>1</v>
      </c>
      <c r="P35" s="37"/>
      <c r="Q35" s="37"/>
      <c r="R35" s="37"/>
      <c r="S35" s="38" t="s">
        <v>64</v>
      </c>
    </row>
    <row r="36" spans="1:19" ht="21.75" customHeight="1">
      <c r="A36" s="3"/>
      <c r="B36" s="36">
        <v>0.43611111111111106</v>
      </c>
      <c r="C36" s="24"/>
      <c r="D36" s="18" t="s">
        <v>29</v>
      </c>
      <c r="E36" s="19">
        <v>144</v>
      </c>
      <c r="F36" s="23" t="s">
        <v>65</v>
      </c>
      <c r="G36" s="23"/>
      <c r="H36" s="23" t="s">
        <v>66</v>
      </c>
      <c r="I36" s="23"/>
      <c r="J36" s="27"/>
      <c r="K36" s="27">
        <v>147</v>
      </c>
      <c r="L36" s="27"/>
      <c r="M36" s="27">
        <v>54</v>
      </c>
      <c r="N36" s="21">
        <f t="shared" si="1"/>
        <v>66.81818181818181</v>
      </c>
      <c r="O36" s="37">
        <v>2</v>
      </c>
      <c r="P36" s="37"/>
      <c r="Q36" s="37"/>
      <c r="R36" s="37"/>
      <c r="S36" s="38" t="s">
        <v>64</v>
      </c>
    </row>
    <row r="37" spans="1:19" ht="21.75" customHeight="1">
      <c r="A37" s="3"/>
      <c r="B37" s="36">
        <v>0.5284722222222218</v>
      </c>
      <c r="C37" s="24"/>
      <c r="D37" s="18" t="s">
        <v>29</v>
      </c>
      <c r="E37" s="19">
        <v>577</v>
      </c>
      <c r="F37" s="22" t="s">
        <v>67</v>
      </c>
      <c r="G37" s="23"/>
      <c r="H37" s="22" t="s">
        <v>68</v>
      </c>
      <c r="I37" s="23"/>
      <c r="J37" s="27"/>
      <c r="K37" s="27">
        <v>146</v>
      </c>
      <c r="L37" s="27"/>
      <c r="M37" s="27">
        <v>52</v>
      </c>
      <c r="N37" s="21">
        <f t="shared" si="1"/>
        <v>66.36363636363636</v>
      </c>
      <c r="O37" s="37">
        <v>3</v>
      </c>
      <c r="P37" s="37"/>
      <c r="Q37" s="37"/>
      <c r="R37" s="37"/>
      <c r="S37" s="38"/>
    </row>
    <row r="38" spans="1:19" ht="21.75" customHeight="1">
      <c r="A38" s="3"/>
      <c r="B38" s="36">
        <v>0.44097222222222215</v>
      </c>
      <c r="C38" s="24"/>
      <c r="D38" s="18" t="s">
        <v>29</v>
      </c>
      <c r="E38" s="19">
        <v>571</v>
      </c>
      <c r="F38" s="20" t="s">
        <v>69</v>
      </c>
      <c r="G38" s="23">
        <v>11266</v>
      </c>
      <c r="H38" s="20" t="s">
        <v>70</v>
      </c>
      <c r="I38" s="23"/>
      <c r="J38" s="27"/>
      <c r="K38" s="27">
        <v>143</v>
      </c>
      <c r="L38" s="27"/>
      <c r="M38" s="27">
        <v>52</v>
      </c>
      <c r="N38" s="21">
        <f t="shared" si="1"/>
        <v>65</v>
      </c>
      <c r="O38" s="37">
        <v>4</v>
      </c>
      <c r="P38" s="37"/>
      <c r="Q38" s="37"/>
      <c r="R38" s="37"/>
      <c r="S38" s="38"/>
    </row>
    <row r="39" spans="1:19" ht="21.75" customHeight="1">
      <c r="A39" s="3"/>
      <c r="B39" s="36">
        <v>0.44583333333333325</v>
      </c>
      <c r="C39" s="24"/>
      <c r="D39" s="18" t="s">
        <v>29</v>
      </c>
      <c r="E39" s="19">
        <v>503</v>
      </c>
      <c r="F39" s="22" t="s">
        <v>33</v>
      </c>
      <c r="G39" s="23"/>
      <c r="H39" s="22" t="s">
        <v>34</v>
      </c>
      <c r="I39" s="23"/>
      <c r="J39" s="27"/>
      <c r="K39" s="27">
        <v>141</v>
      </c>
      <c r="L39" s="27"/>
      <c r="M39" s="27">
        <v>52</v>
      </c>
      <c r="N39" s="21">
        <f t="shared" si="1"/>
        <v>64.09090909090908</v>
      </c>
      <c r="O39" s="37">
        <v>5</v>
      </c>
      <c r="P39" s="37"/>
      <c r="Q39" s="37"/>
      <c r="R39" s="37"/>
      <c r="S39" s="38"/>
    </row>
    <row r="40" spans="1:19" ht="21.75" customHeight="1">
      <c r="A40" s="3"/>
      <c r="B40" s="36">
        <v>0.5236111111111107</v>
      </c>
      <c r="C40" s="24"/>
      <c r="D40" s="18" t="s">
        <v>29</v>
      </c>
      <c r="E40" s="19">
        <v>497</v>
      </c>
      <c r="F40" s="20" t="s">
        <v>71</v>
      </c>
      <c r="G40" s="20" t="s">
        <v>24</v>
      </c>
      <c r="H40" s="20" t="s">
        <v>72</v>
      </c>
      <c r="I40" s="20" t="s">
        <v>24</v>
      </c>
      <c r="J40" s="27"/>
      <c r="K40" s="27">
        <v>138</v>
      </c>
      <c r="L40" s="27"/>
      <c r="M40" s="27">
        <v>50</v>
      </c>
      <c r="N40" s="21">
        <f t="shared" si="1"/>
        <v>62.72727272727272</v>
      </c>
      <c r="O40" s="37">
        <v>6</v>
      </c>
      <c r="P40" s="37"/>
      <c r="Q40" s="37"/>
      <c r="R40" s="37"/>
      <c r="S40" s="38"/>
    </row>
    <row r="41" spans="1:19" ht="21.75" customHeight="1">
      <c r="A41" s="3"/>
      <c r="B41" s="36">
        <v>0.49444444444444413</v>
      </c>
      <c r="C41" s="24"/>
      <c r="D41" s="18" t="s">
        <v>29</v>
      </c>
      <c r="E41" s="19">
        <v>140</v>
      </c>
      <c r="F41" s="22" t="s">
        <v>73</v>
      </c>
      <c r="G41" s="23"/>
      <c r="H41" s="22" t="s">
        <v>74</v>
      </c>
      <c r="I41" s="23"/>
      <c r="J41" s="27"/>
      <c r="K41" s="27">
        <v>134</v>
      </c>
      <c r="L41" s="27"/>
      <c r="M41" s="27">
        <v>48</v>
      </c>
      <c r="N41" s="21">
        <f t="shared" si="1"/>
        <v>60.90909090909091</v>
      </c>
      <c r="O41" s="37">
        <v>7</v>
      </c>
      <c r="P41" s="37"/>
      <c r="Q41" s="37"/>
      <c r="R41" s="37"/>
      <c r="S41" s="38"/>
    </row>
    <row r="42" spans="1:19" ht="21.75" customHeight="1">
      <c r="A42" s="3"/>
      <c r="B42" s="36">
        <v>0.4555555555555554</v>
      </c>
      <c r="C42" s="24"/>
      <c r="D42" s="18" t="s">
        <v>29</v>
      </c>
      <c r="E42" s="19">
        <v>749</v>
      </c>
      <c r="F42" s="22" t="s">
        <v>48</v>
      </c>
      <c r="G42" s="23"/>
      <c r="H42" s="22" t="s">
        <v>49</v>
      </c>
      <c r="I42" s="23"/>
      <c r="J42" s="27"/>
      <c r="K42" s="27">
        <v>132</v>
      </c>
      <c r="L42" s="27"/>
      <c r="M42" s="27">
        <v>48</v>
      </c>
      <c r="N42" s="21">
        <f t="shared" si="1"/>
        <v>59.99999999999999</v>
      </c>
      <c r="O42" s="39" t="s">
        <v>75</v>
      </c>
      <c r="P42" s="37"/>
      <c r="Q42" s="37"/>
      <c r="R42" s="37"/>
      <c r="S42" s="38"/>
    </row>
    <row r="43" spans="1:19" ht="21.75" customHeight="1">
      <c r="A43" s="3"/>
      <c r="B43" s="36">
        <v>0.46527777777777757</v>
      </c>
      <c r="C43" s="24"/>
      <c r="D43" s="18" t="s">
        <v>29</v>
      </c>
      <c r="E43" s="19">
        <v>155</v>
      </c>
      <c r="F43" s="20" t="s">
        <v>40</v>
      </c>
      <c r="G43" s="20"/>
      <c r="H43" s="20" t="s">
        <v>41</v>
      </c>
      <c r="I43" s="20"/>
      <c r="J43" s="27"/>
      <c r="K43" s="27">
        <v>132</v>
      </c>
      <c r="L43" s="27"/>
      <c r="M43" s="27">
        <v>48</v>
      </c>
      <c r="N43" s="21">
        <f t="shared" si="1"/>
        <v>59.99999999999999</v>
      </c>
      <c r="O43" s="39" t="s">
        <v>75</v>
      </c>
      <c r="P43" s="37"/>
      <c r="Q43" s="37"/>
      <c r="R43" s="37"/>
      <c r="S43" s="38"/>
    </row>
    <row r="44" spans="1:19" ht="21.75" customHeight="1">
      <c r="A44" s="3"/>
      <c r="B44" s="36">
        <v>0.4604166666666665</v>
      </c>
      <c r="C44" s="24"/>
      <c r="D44" s="25" t="s">
        <v>29</v>
      </c>
      <c r="E44" s="19">
        <v>639</v>
      </c>
      <c r="F44" s="23" t="s">
        <v>38</v>
      </c>
      <c r="G44" s="20"/>
      <c r="H44" s="20" t="s">
        <v>39</v>
      </c>
      <c r="I44" s="23"/>
      <c r="J44" s="27"/>
      <c r="K44" s="27">
        <v>131</v>
      </c>
      <c r="L44" s="27"/>
      <c r="M44" s="27">
        <v>48</v>
      </c>
      <c r="N44" s="21">
        <f t="shared" si="1"/>
        <v>59.54545454545454</v>
      </c>
      <c r="O44" s="37">
        <v>10</v>
      </c>
      <c r="P44" s="37"/>
      <c r="Q44" s="37"/>
      <c r="R44" s="37"/>
      <c r="S44" s="38"/>
    </row>
    <row r="45" spans="1:19" ht="21.75" customHeight="1">
      <c r="A45" s="3"/>
      <c r="B45" s="36">
        <v>0.48958333333333304</v>
      </c>
      <c r="C45" s="24"/>
      <c r="D45" s="18" t="s">
        <v>29</v>
      </c>
      <c r="E45" s="19">
        <v>750</v>
      </c>
      <c r="F45" s="22" t="s">
        <v>44</v>
      </c>
      <c r="G45" s="23"/>
      <c r="H45" s="22" t="s">
        <v>45</v>
      </c>
      <c r="I45" s="23"/>
      <c r="J45" s="27"/>
      <c r="K45" s="27">
        <v>131</v>
      </c>
      <c r="L45" s="27"/>
      <c r="M45" s="27">
        <v>46</v>
      </c>
      <c r="N45" s="21">
        <f t="shared" si="1"/>
        <v>59.54545454545454</v>
      </c>
      <c r="O45" s="37">
        <v>11</v>
      </c>
      <c r="P45" s="37"/>
      <c r="Q45" s="37"/>
      <c r="R45" s="37"/>
      <c r="S45" s="38"/>
    </row>
    <row r="46" spans="1:19" ht="21.75" customHeight="1">
      <c r="A46" s="3"/>
      <c r="B46" s="36">
        <v>0.5138888888888885</v>
      </c>
      <c r="C46" s="24"/>
      <c r="D46" s="18" t="s">
        <v>29</v>
      </c>
      <c r="E46" s="19">
        <v>139</v>
      </c>
      <c r="F46" s="22" t="s">
        <v>54</v>
      </c>
      <c r="G46" s="23"/>
      <c r="H46" s="22" t="s">
        <v>55</v>
      </c>
      <c r="I46" s="23"/>
      <c r="J46" s="27"/>
      <c r="K46" s="27">
        <v>130</v>
      </c>
      <c r="L46" s="27"/>
      <c r="M46" s="27">
        <v>48</v>
      </c>
      <c r="N46" s="21">
        <f t="shared" si="1"/>
        <v>59.090909090909086</v>
      </c>
      <c r="O46" s="37">
        <v>12</v>
      </c>
      <c r="P46" s="37"/>
      <c r="Q46" s="37"/>
      <c r="R46" s="37"/>
      <c r="S46" s="38"/>
    </row>
    <row r="47" spans="1:19" ht="21.75" customHeight="1">
      <c r="A47" s="3"/>
      <c r="B47" s="36">
        <v>0.5333333333333329</v>
      </c>
      <c r="C47" s="24"/>
      <c r="D47" s="18" t="s">
        <v>29</v>
      </c>
      <c r="E47" s="19">
        <v>10</v>
      </c>
      <c r="F47" s="22" t="s">
        <v>76</v>
      </c>
      <c r="G47" s="23"/>
      <c r="H47" s="22" t="s">
        <v>77</v>
      </c>
      <c r="I47" s="20"/>
      <c r="J47" s="27"/>
      <c r="K47" s="27">
        <v>127</v>
      </c>
      <c r="L47" s="27"/>
      <c r="M47" s="27">
        <v>46</v>
      </c>
      <c r="N47" s="21">
        <f t="shared" si="1"/>
        <v>57.72727272727272</v>
      </c>
      <c r="O47" s="37">
        <v>13</v>
      </c>
      <c r="P47" s="37"/>
      <c r="Q47" s="37"/>
      <c r="R47" s="37"/>
      <c r="S47" s="38"/>
    </row>
    <row r="48" spans="1:19" ht="21.75" customHeight="1">
      <c r="A48" s="3"/>
      <c r="B48" s="36">
        <v>0.47013888888888866</v>
      </c>
      <c r="C48" s="24"/>
      <c r="D48" s="18" t="s">
        <v>29</v>
      </c>
      <c r="E48" s="19">
        <v>150</v>
      </c>
      <c r="F48" s="26" t="s">
        <v>42</v>
      </c>
      <c r="G48" s="20"/>
      <c r="H48" s="26" t="s">
        <v>43</v>
      </c>
      <c r="I48" s="20"/>
      <c r="J48" s="27"/>
      <c r="K48" s="27">
        <v>124</v>
      </c>
      <c r="L48" s="27"/>
      <c r="M48" s="27">
        <v>46</v>
      </c>
      <c r="N48" s="21">
        <f t="shared" si="1"/>
        <v>56.36363636363636</v>
      </c>
      <c r="O48" s="37">
        <v>14</v>
      </c>
      <c r="P48" s="37"/>
      <c r="Q48" s="37"/>
      <c r="R48" s="37"/>
      <c r="S48" s="38"/>
    </row>
    <row r="49" spans="1:19" ht="15.75">
      <c r="A49" s="3"/>
      <c r="B49" s="36">
        <v>0.5381944444444444</v>
      </c>
      <c r="C49" s="24"/>
      <c r="D49" s="40"/>
      <c r="E49" s="19"/>
      <c r="F49" s="20" t="s">
        <v>56</v>
      </c>
      <c r="G49" s="20"/>
      <c r="H49" s="20"/>
      <c r="I49" s="20"/>
      <c r="J49" s="27"/>
      <c r="K49" s="27"/>
      <c r="L49" s="27"/>
      <c r="M49" s="27"/>
      <c r="N49" s="27"/>
      <c r="O49" s="27"/>
      <c r="P49" s="27"/>
      <c r="Q49" s="27"/>
      <c r="R49" s="27"/>
      <c r="S49" s="28"/>
    </row>
    <row r="50" spans="1:19" ht="5.25" customHeight="1" thickBo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2:19" ht="15.75" thickBo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26.25" thickBot="1">
      <c r="A52" s="1"/>
      <c r="B52" s="58" t="s">
        <v>0</v>
      </c>
      <c r="C52" s="58"/>
      <c r="D52" s="58"/>
      <c r="E52" s="58"/>
      <c r="F52" s="58"/>
      <c r="G52" s="58"/>
      <c r="H52" s="58"/>
      <c r="I52" s="59" t="s">
        <v>1</v>
      </c>
      <c r="J52" s="59"/>
      <c r="K52" s="59"/>
      <c r="L52" s="59"/>
      <c r="M52" s="59"/>
      <c r="N52" s="59"/>
      <c r="O52" s="56" t="s">
        <v>2</v>
      </c>
      <c r="P52" s="60"/>
      <c r="Q52" s="57"/>
      <c r="R52" s="2"/>
      <c r="S52" s="2"/>
    </row>
    <row r="53" spans="1:19" ht="20.25" thickBot="1">
      <c r="A53" s="3"/>
      <c r="B53" s="61" t="s">
        <v>3</v>
      </c>
      <c r="C53" s="61"/>
      <c r="D53" s="61"/>
      <c r="E53" s="61"/>
      <c r="F53" s="61"/>
      <c r="G53" s="61"/>
      <c r="H53" s="61"/>
      <c r="I53" s="4" t="s">
        <v>4</v>
      </c>
      <c r="J53" s="62" t="s">
        <v>5</v>
      </c>
      <c r="K53" s="62"/>
      <c r="L53" s="62"/>
      <c r="M53" s="62"/>
      <c r="N53" s="5"/>
      <c r="O53" s="63" t="s">
        <v>6</v>
      </c>
      <c r="P53" s="64"/>
      <c r="Q53" s="65"/>
      <c r="R53" s="56" t="e">
        <f>SUM(N61:N69)/S52</f>
        <v>#DIV/0!</v>
      </c>
      <c r="S53" s="57"/>
    </row>
    <row r="54" spans="1:19" ht="19.5" thickBot="1">
      <c r="A54" s="3"/>
      <c r="B54" s="61" t="s">
        <v>78</v>
      </c>
      <c r="C54" s="61"/>
      <c r="D54" s="61"/>
      <c r="E54" s="61"/>
      <c r="F54" s="61"/>
      <c r="G54" s="61"/>
      <c r="H54" s="61"/>
      <c r="I54" s="6" t="s">
        <v>8</v>
      </c>
      <c r="J54" s="66" t="s">
        <v>9</v>
      </c>
      <c r="K54" s="66"/>
      <c r="L54" s="66"/>
      <c r="M54" s="66"/>
      <c r="N54" s="5"/>
      <c r="O54" s="5"/>
      <c r="P54" s="5"/>
      <c r="Q54" s="5"/>
      <c r="R54" s="5"/>
      <c r="S54" s="7"/>
    </row>
    <row r="55" spans="1:19" ht="19.5">
      <c r="A55" s="3"/>
      <c r="B55" s="67" t="s">
        <v>60</v>
      </c>
      <c r="C55" s="68"/>
      <c r="D55" s="68"/>
      <c r="E55" s="68"/>
      <c r="F55" s="68"/>
      <c r="G55" s="68"/>
      <c r="H55" s="69"/>
      <c r="I55" s="5"/>
      <c r="J55" s="70" t="s">
        <v>11</v>
      </c>
      <c r="K55" s="70"/>
      <c r="L55" s="70"/>
      <c r="M55" s="70"/>
      <c r="N55" s="5"/>
      <c r="O55" s="5"/>
      <c r="P55" s="5"/>
      <c r="Q55" s="5"/>
      <c r="R55" s="5"/>
      <c r="S55" s="7"/>
    </row>
    <row r="56" spans="1:19" ht="20.25" thickBot="1">
      <c r="A56" s="3"/>
      <c r="B56" s="51" t="s">
        <v>79</v>
      </c>
      <c r="C56" s="52"/>
      <c r="D56" s="52"/>
      <c r="E56" s="52"/>
      <c r="F56" s="52"/>
      <c r="G56" s="52"/>
      <c r="H56" s="53"/>
      <c r="I56" s="5"/>
      <c r="J56" s="5"/>
      <c r="K56" s="5"/>
      <c r="L56" s="5"/>
      <c r="M56" s="5"/>
      <c r="N56" s="5"/>
      <c r="O56" s="5"/>
      <c r="P56" s="5"/>
      <c r="Q56" s="5"/>
      <c r="R56" s="5">
        <v>290</v>
      </c>
      <c r="S56" s="7"/>
    </row>
    <row r="57" spans="1:19" ht="15.75" thickBot="1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7"/>
    </row>
    <row r="58" spans="1:19" ht="15.75">
      <c r="A58" s="3"/>
      <c r="B58" s="9" t="s">
        <v>14</v>
      </c>
      <c r="C58" s="10" t="s">
        <v>15</v>
      </c>
      <c r="D58" s="10" t="s">
        <v>16</v>
      </c>
      <c r="E58" s="10" t="s">
        <v>17</v>
      </c>
      <c r="F58" s="10" t="s">
        <v>18</v>
      </c>
      <c r="G58" s="10"/>
      <c r="H58" s="10" t="s">
        <v>19</v>
      </c>
      <c r="I58" s="10"/>
      <c r="J58" s="10" t="s">
        <v>20</v>
      </c>
      <c r="K58" s="10" t="s">
        <v>20</v>
      </c>
      <c r="L58" s="10" t="s">
        <v>20</v>
      </c>
      <c r="M58" s="10" t="s">
        <v>21</v>
      </c>
      <c r="N58" s="10" t="s">
        <v>22</v>
      </c>
      <c r="O58" s="54" t="s">
        <v>23</v>
      </c>
      <c r="P58" s="54"/>
      <c r="Q58" s="54"/>
      <c r="R58" s="54"/>
      <c r="S58" s="55"/>
    </row>
    <row r="59" spans="1:19" ht="16.5" thickBot="1">
      <c r="A59" s="3"/>
      <c r="B59" s="11"/>
      <c r="C59" s="12"/>
      <c r="D59" s="12"/>
      <c r="E59" s="12"/>
      <c r="F59" s="12"/>
      <c r="G59" s="12"/>
      <c r="H59" s="12"/>
      <c r="I59" s="12"/>
      <c r="J59" s="12" t="s">
        <v>80</v>
      </c>
      <c r="K59" s="12" t="s">
        <v>24</v>
      </c>
      <c r="L59" s="12" t="s">
        <v>24</v>
      </c>
      <c r="M59" s="12"/>
      <c r="N59" s="12"/>
      <c r="O59" s="12" t="s">
        <v>27</v>
      </c>
      <c r="P59" s="12" t="s">
        <v>24</v>
      </c>
      <c r="Q59" s="12" t="s">
        <v>24</v>
      </c>
      <c r="R59" s="12" t="s">
        <v>24</v>
      </c>
      <c r="S59" s="13" t="s">
        <v>28</v>
      </c>
    </row>
    <row r="60" spans="1:19" ht="6.75" customHeight="1">
      <c r="A60" s="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</row>
    <row r="61" spans="1:19" ht="21.75" customHeight="1">
      <c r="A61" s="3"/>
      <c r="B61" s="16">
        <v>0.4506944444444443</v>
      </c>
      <c r="C61" s="41"/>
      <c r="D61" s="18" t="s">
        <v>29</v>
      </c>
      <c r="E61" s="19">
        <v>220</v>
      </c>
      <c r="F61" s="20" t="s">
        <v>81</v>
      </c>
      <c r="G61" s="20"/>
      <c r="H61" s="20" t="s">
        <v>82</v>
      </c>
      <c r="I61" s="42"/>
      <c r="J61" s="48" t="s">
        <v>32</v>
      </c>
      <c r="K61" s="49"/>
      <c r="L61" s="49"/>
      <c r="M61" s="50"/>
      <c r="N61" s="21">
        <f aca="true" t="shared" si="2" ref="N61:N69">SUM(J61:L61)/2.9</f>
        <v>0</v>
      </c>
      <c r="O61" s="27"/>
      <c r="P61" s="27"/>
      <c r="Q61" s="27"/>
      <c r="R61" s="27"/>
      <c r="S61" s="28"/>
    </row>
    <row r="62" spans="1:19" ht="21.75" customHeight="1">
      <c r="A62" s="3"/>
      <c r="B62" s="16">
        <v>0.4555555555555554</v>
      </c>
      <c r="C62" s="41"/>
      <c r="D62" s="18" t="s">
        <v>29</v>
      </c>
      <c r="E62" s="19">
        <v>303</v>
      </c>
      <c r="F62" s="22" t="s">
        <v>83</v>
      </c>
      <c r="G62" s="23"/>
      <c r="H62" s="22" t="s">
        <v>84</v>
      </c>
      <c r="I62" s="27"/>
      <c r="J62" s="27"/>
      <c r="K62" s="27"/>
      <c r="L62" s="27"/>
      <c r="M62" s="27"/>
      <c r="N62" s="21">
        <f t="shared" si="2"/>
        <v>0</v>
      </c>
      <c r="O62" s="27"/>
      <c r="P62" s="27"/>
      <c r="Q62" s="27"/>
      <c r="R62" s="27"/>
      <c r="S62" s="28"/>
    </row>
    <row r="63" spans="1:19" ht="21.75" customHeight="1">
      <c r="A63" s="3"/>
      <c r="B63" s="16">
        <v>0.51875</v>
      </c>
      <c r="C63" s="41"/>
      <c r="D63" s="25" t="s">
        <v>29</v>
      </c>
      <c r="E63" s="19">
        <v>156</v>
      </c>
      <c r="F63" s="26" t="s">
        <v>85</v>
      </c>
      <c r="G63" s="20"/>
      <c r="H63" s="26" t="s">
        <v>86</v>
      </c>
      <c r="I63" s="27"/>
      <c r="J63" s="27"/>
      <c r="K63" s="27"/>
      <c r="L63" s="27"/>
      <c r="M63" s="27"/>
      <c r="N63" s="21">
        <f t="shared" si="2"/>
        <v>0</v>
      </c>
      <c r="O63" s="27"/>
      <c r="P63" s="27"/>
      <c r="Q63" s="27"/>
      <c r="R63" s="27"/>
      <c r="S63" s="28"/>
    </row>
    <row r="64" spans="1:19" ht="21.75" customHeight="1">
      <c r="A64" s="3"/>
      <c r="B64" s="16">
        <v>0.5236111111111107</v>
      </c>
      <c r="C64" s="41"/>
      <c r="D64" s="18" t="s">
        <v>29</v>
      </c>
      <c r="E64" s="19">
        <v>746</v>
      </c>
      <c r="F64" s="22" t="s">
        <v>46</v>
      </c>
      <c r="G64" s="23"/>
      <c r="H64" s="22" t="s">
        <v>87</v>
      </c>
      <c r="I64" s="27"/>
      <c r="J64" s="27"/>
      <c r="K64" s="27"/>
      <c r="L64" s="27"/>
      <c r="M64" s="27"/>
      <c r="N64" s="21">
        <f t="shared" si="2"/>
        <v>0</v>
      </c>
      <c r="O64" s="27"/>
      <c r="P64" s="27"/>
      <c r="Q64" s="27"/>
      <c r="R64" s="27"/>
      <c r="S64" s="28"/>
    </row>
    <row r="65" spans="1:19" ht="21.75" customHeight="1">
      <c r="A65" s="3"/>
      <c r="B65" s="16">
        <v>0.5284722222222218</v>
      </c>
      <c r="C65" s="41"/>
      <c r="D65" s="18" t="s">
        <v>29</v>
      </c>
      <c r="E65" s="19">
        <v>140</v>
      </c>
      <c r="F65" s="22" t="s">
        <v>73</v>
      </c>
      <c r="G65" s="23"/>
      <c r="H65" s="22" t="s">
        <v>74</v>
      </c>
      <c r="I65" s="27"/>
      <c r="J65" s="27"/>
      <c r="K65" s="27"/>
      <c r="L65" s="27"/>
      <c r="M65" s="27"/>
      <c r="N65" s="21">
        <f t="shared" si="2"/>
        <v>0</v>
      </c>
      <c r="O65" s="27"/>
      <c r="P65" s="27"/>
      <c r="Q65" s="27"/>
      <c r="R65" s="27"/>
      <c r="S65" s="28"/>
    </row>
    <row r="66" spans="1:19" ht="21.75" customHeight="1">
      <c r="A66" s="3"/>
      <c r="B66" s="16">
        <v>0.5333333333333329</v>
      </c>
      <c r="C66" s="41"/>
      <c r="D66" s="18" t="s">
        <v>29</v>
      </c>
      <c r="E66" s="19">
        <v>10</v>
      </c>
      <c r="F66" s="22" t="s">
        <v>76</v>
      </c>
      <c r="G66" s="23"/>
      <c r="H66" s="22" t="s">
        <v>77</v>
      </c>
      <c r="I66" s="27"/>
      <c r="J66" s="27"/>
      <c r="K66" s="27"/>
      <c r="L66" s="27"/>
      <c r="M66" s="27"/>
      <c r="N66" s="21">
        <f t="shared" si="2"/>
        <v>0</v>
      </c>
      <c r="O66" s="27"/>
      <c r="P66" s="27"/>
      <c r="Q66" s="27"/>
      <c r="R66" s="27"/>
      <c r="S66" s="28"/>
    </row>
    <row r="67" spans="1:19" ht="21.75" customHeight="1">
      <c r="A67" s="3"/>
      <c r="B67" s="16">
        <v>0.5479166666666662</v>
      </c>
      <c r="C67" s="41"/>
      <c r="D67" s="18" t="s">
        <v>29</v>
      </c>
      <c r="E67" s="19">
        <v>497</v>
      </c>
      <c r="F67" s="20" t="s">
        <v>71</v>
      </c>
      <c r="G67" s="20" t="s">
        <v>24</v>
      </c>
      <c r="H67" s="20" t="s">
        <v>72</v>
      </c>
      <c r="I67" s="27"/>
      <c r="J67" s="27"/>
      <c r="K67" s="27"/>
      <c r="L67" s="27"/>
      <c r="M67" s="27"/>
      <c r="N67" s="21">
        <f t="shared" si="2"/>
        <v>0</v>
      </c>
      <c r="O67" s="27"/>
      <c r="P67" s="27"/>
      <c r="Q67" s="27"/>
      <c r="R67" s="27"/>
      <c r="S67" s="28"/>
    </row>
    <row r="68" spans="1:19" ht="21.75" customHeight="1">
      <c r="A68" s="3"/>
      <c r="B68" s="16">
        <v>0.5527777777777771</v>
      </c>
      <c r="C68" s="41"/>
      <c r="D68" s="18" t="s">
        <v>29</v>
      </c>
      <c r="E68" s="19">
        <v>577</v>
      </c>
      <c r="F68" s="22" t="s">
        <v>67</v>
      </c>
      <c r="G68" s="23"/>
      <c r="H68" s="22" t="s">
        <v>68</v>
      </c>
      <c r="I68" s="27"/>
      <c r="J68" s="27"/>
      <c r="K68" s="27"/>
      <c r="L68" s="27"/>
      <c r="M68" s="27"/>
      <c r="N68" s="21">
        <f t="shared" si="2"/>
        <v>0</v>
      </c>
      <c r="O68" s="27"/>
      <c r="P68" s="27"/>
      <c r="Q68" s="27"/>
      <c r="R68" s="27"/>
      <c r="S68" s="28"/>
    </row>
    <row r="69" spans="1:19" ht="21.75" customHeight="1">
      <c r="A69" s="3"/>
      <c r="B69" s="16">
        <v>0.5576388888888884</v>
      </c>
      <c r="C69" s="41"/>
      <c r="D69" s="18" t="s">
        <v>29</v>
      </c>
      <c r="E69" s="19">
        <v>142</v>
      </c>
      <c r="F69" s="22" t="s">
        <v>88</v>
      </c>
      <c r="G69" s="23"/>
      <c r="H69" s="22" t="s">
        <v>89</v>
      </c>
      <c r="I69" s="27"/>
      <c r="J69" s="27"/>
      <c r="K69" s="27"/>
      <c r="L69" s="27"/>
      <c r="M69" s="27"/>
      <c r="N69" s="21">
        <f t="shared" si="2"/>
        <v>0</v>
      </c>
      <c r="O69" s="27"/>
      <c r="P69" s="27"/>
      <c r="Q69" s="27"/>
      <c r="R69" s="27"/>
      <c r="S69" s="28"/>
    </row>
    <row r="70" spans="1:19" ht="15.75">
      <c r="A70" s="3"/>
      <c r="B70" s="16">
        <v>0.5624999999999993</v>
      </c>
      <c r="C70" s="29" t="s">
        <v>24</v>
      </c>
      <c r="D70" s="30"/>
      <c r="E70" s="30"/>
      <c r="F70" s="22" t="s">
        <v>56</v>
      </c>
      <c r="G70" s="30"/>
      <c r="H70" s="30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</row>
    <row r="71" spans="1:19" ht="5.25" customHeight="1" thickBo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</row>
    <row r="72" spans="2:19" ht="15.75" thickBo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26.25" thickBot="1">
      <c r="A73" s="1"/>
      <c r="B73" s="58" t="s">
        <v>0</v>
      </c>
      <c r="C73" s="58"/>
      <c r="D73" s="58"/>
      <c r="E73" s="58"/>
      <c r="F73" s="58"/>
      <c r="G73" s="58"/>
      <c r="H73" s="58"/>
      <c r="I73" s="59" t="s">
        <v>1</v>
      </c>
      <c r="J73" s="59"/>
      <c r="K73" s="59"/>
      <c r="L73" s="59"/>
      <c r="M73" s="59"/>
      <c r="N73" s="59"/>
      <c r="O73" s="56" t="s">
        <v>2</v>
      </c>
      <c r="P73" s="60"/>
      <c r="Q73" s="57"/>
      <c r="R73" s="2">
        <v>4</v>
      </c>
      <c r="S73" s="35">
        <v>4</v>
      </c>
    </row>
    <row r="74" spans="1:19" ht="20.25" thickBot="1">
      <c r="A74" s="3"/>
      <c r="B74" s="61" t="s">
        <v>3</v>
      </c>
      <c r="C74" s="61"/>
      <c r="D74" s="61"/>
      <c r="E74" s="61"/>
      <c r="F74" s="61"/>
      <c r="G74" s="61"/>
      <c r="H74" s="61"/>
      <c r="I74" s="4" t="s">
        <v>4</v>
      </c>
      <c r="J74" s="62" t="s">
        <v>57</v>
      </c>
      <c r="K74" s="62"/>
      <c r="L74" s="62"/>
      <c r="M74" s="62"/>
      <c r="N74" s="5"/>
      <c r="O74" s="63" t="s">
        <v>6</v>
      </c>
      <c r="P74" s="64"/>
      <c r="Q74" s="65"/>
      <c r="R74" s="74">
        <f>SUM(N82:N86)/S73</f>
        <v>60.98214285714286</v>
      </c>
      <c r="S74" s="75"/>
    </row>
    <row r="75" spans="1:19" ht="19.5" thickBot="1">
      <c r="A75" s="3"/>
      <c r="B75" s="61" t="s">
        <v>90</v>
      </c>
      <c r="C75" s="61"/>
      <c r="D75" s="61"/>
      <c r="E75" s="61"/>
      <c r="F75" s="61"/>
      <c r="G75" s="61"/>
      <c r="H75" s="61"/>
      <c r="I75" s="6" t="s">
        <v>8</v>
      </c>
      <c r="J75" s="62" t="s">
        <v>59</v>
      </c>
      <c r="K75" s="62"/>
      <c r="L75" s="62"/>
      <c r="M75" s="62"/>
      <c r="N75" s="5"/>
      <c r="O75" s="5"/>
      <c r="P75" s="5"/>
      <c r="Q75" s="5"/>
      <c r="R75" s="5"/>
      <c r="S75" s="7"/>
    </row>
    <row r="76" spans="1:19" ht="19.5">
      <c r="A76" s="3"/>
      <c r="B76" s="67" t="s">
        <v>60</v>
      </c>
      <c r="C76" s="68"/>
      <c r="D76" s="68"/>
      <c r="E76" s="68"/>
      <c r="F76" s="68"/>
      <c r="G76" s="68"/>
      <c r="H76" s="69"/>
      <c r="I76" s="5"/>
      <c r="J76" s="70" t="s">
        <v>61</v>
      </c>
      <c r="K76" s="70"/>
      <c r="L76" s="70"/>
      <c r="M76" s="70"/>
      <c r="N76" s="5"/>
      <c r="O76" s="5"/>
      <c r="P76" s="5"/>
      <c r="Q76" s="5"/>
      <c r="R76" s="5"/>
      <c r="S76" s="7"/>
    </row>
    <row r="77" spans="1:19" ht="20.25" thickBot="1">
      <c r="A77" s="3"/>
      <c r="B77" s="51" t="s">
        <v>91</v>
      </c>
      <c r="C77" s="52"/>
      <c r="D77" s="52"/>
      <c r="E77" s="52"/>
      <c r="F77" s="52"/>
      <c r="G77" s="52"/>
      <c r="H77" s="53"/>
      <c r="I77" s="5"/>
      <c r="J77" s="5"/>
      <c r="K77" s="5"/>
      <c r="L77" s="5"/>
      <c r="M77" s="5"/>
      <c r="N77" s="5"/>
      <c r="O77" s="5"/>
      <c r="P77" s="5"/>
      <c r="Q77" s="5"/>
      <c r="R77" s="5">
        <v>280</v>
      </c>
      <c r="S77" s="7"/>
    </row>
    <row r="78" spans="1:19" ht="15.75" thickBo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7"/>
    </row>
    <row r="79" spans="1:19" ht="15.75">
      <c r="A79" s="3"/>
      <c r="B79" s="9" t="s">
        <v>14</v>
      </c>
      <c r="C79" s="10" t="s">
        <v>15</v>
      </c>
      <c r="D79" s="10" t="s">
        <v>16</v>
      </c>
      <c r="E79" s="10" t="s">
        <v>17</v>
      </c>
      <c r="F79" s="10" t="s">
        <v>18</v>
      </c>
      <c r="G79" s="10"/>
      <c r="H79" s="10" t="s">
        <v>19</v>
      </c>
      <c r="I79" s="10"/>
      <c r="J79" s="10" t="s">
        <v>20</v>
      </c>
      <c r="K79" s="10" t="s">
        <v>20</v>
      </c>
      <c r="L79" s="10" t="s">
        <v>20</v>
      </c>
      <c r="M79" s="10" t="s">
        <v>21</v>
      </c>
      <c r="N79" s="10" t="s">
        <v>22</v>
      </c>
      <c r="O79" s="54" t="s">
        <v>23</v>
      </c>
      <c r="P79" s="54"/>
      <c r="Q79" s="54"/>
      <c r="R79" s="54"/>
      <c r="S79" s="55"/>
    </row>
    <row r="80" spans="1:19" ht="16.5" thickBot="1">
      <c r="A80" s="3"/>
      <c r="B80" s="11"/>
      <c r="C80" s="12"/>
      <c r="D80" s="12"/>
      <c r="E80" s="12"/>
      <c r="F80" s="12"/>
      <c r="G80" s="12"/>
      <c r="H80" s="12"/>
      <c r="I80" s="12"/>
      <c r="J80" s="12" t="s">
        <v>80</v>
      </c>
      <c r="K80" s="12" t="s">
        <v>24</v>
      </c>
      <c r="L80" s="12" t="s">
        <v>24</v>
      </c>
      <c r="M80" s="12"/>
      <c r="N80" s="12"/>
      <c r="O80" s="12" t="s">
        <v>27</v>
      </c>
      <c r="P80" s="12" t="s">
        <v>24</v>
      </c>
      <c r="Q80" s="12" t="s">
        <v>24</v>
      </c>
      <c r="R80" s="12" t="s">
        <v>24</v>
      </c>
      <c r="S80" s="13" t="s">
        <v>28</v>
      </c>
    </row>
    <row r="81" spans="1:19" ht="8.25" customHeight="1">
      <c r="A81" s="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</row>
    <row r="82" spans="1:19" ht="21.75" customHeight="1">
      <c r="A82" s="3"/>
      <c r="B82" s="36">
        <v>0.47986111111111085</v>
      </c>
      <c r="C82" s="41"/>
      <c r="D82" s="18" t="s">
        <v>29</v>
      </c>
      <c r="E82" s="19">
        <v>303</v>
      </c>
      <c r="F82" s="22" t="s">
        <v>83</v>
      </c>
      <c r="G82" s="23"/>
      <c r="H82" s="22" t="s">
        <v>84</v>
      </c>
      <c r="I82" s="23"/>
      <c r="J82" s="27">
        <v>180</v>
      </c>
      <c r="K82" s="27"/>
      <c r="L82" s="27"/>
      <c r="M82" s="27">
        <v>52</v>
      </c>
      <c r="N82" s="21">
        <f>SUM(J82:L82)/2.8</f>
        <v>64.28571428571429</v>
      </c>
      <c r="O82" s="37">
        <v>1</v>
      </c>
      <c r="P82" s="37"/>
      <c r="Q82" s="37"/>
      <c r="R82" s="37"/>
      <c r="S82" s="38" t="s">
        <v>64</v>
      </c>
    </row>
    <row r="83" spans="1:19" ht="21.75" customHeight="1">
      <c r="A83" s="3"/>
      <c r="B83" s="36">
        <v>0.5493055555555559</v>
      </c>
      <c r="C83" s="41"/>
      <c r="D83" s="18" t="s">
        <v>29</v>
      </c>
      <c r="E83" s="19">
        <v>528</v>
      </c>
      <c r="F83" s="26" t="s">
        <v>92</v>
      </c>
      <c r="G83" s="20"/>
      <c r="H83" s="26" t="s">
        <v>93</v>
      </c>
      <c r="I83" s="27"/>
      <c r="J83" s="27">
        <v>172</v>
      </c>
      <c r="K83" s="27"/>
      <c r="L83" s="27"/>
      <c r="M83" s="27">
        <v>50</v>
      </c>
      <c r="N83" s="21">
        <f>SUM(J83:L83)/2.8</f>
        <v>61.42857142857143</v>
      </c>
      <c r="O83" s="37">
        <v>2</v>
      </c>
      <c r="P83" s="37"/>
      <c r="Q83" s="37"/>
      <c r="R83" s="37"/>
      <c r="S83" s="38" t="s">
        <v>64</v>
      </c>
    </row>
    <row r="84" spans="1:19" ht="21.75" customHeight="1">
      <c r="A84" s="3"/>
      <c r="B84" s="36">
        <v>0.475</v>
      </c>
      <c r="C84" s="41"/>
      <c r="D84" s="18" t="s">
        <v>29</v>
      </c>
      <c r="E84" s="19">
        <v>220</v>
      </c>
      <c r="F84" s="20" t="s">
        <v>81</v>
      </c>
      <c r="G84" s="20"/>
      <c r="H84" s="20" t="s">
        <v>82</v>
      </c>
      <c r="I84" s="20"/>
      <c r="J84" s="27">
        <v>169</v>
      </c>
      <c r="K84" s="27"/>
      <c r="L84" s="27"/>
      <c r="M84" s="27">
        <v>50</v>
      </c>
      <c r="N84" s="21">
        <f>SUM(J84:L84)/2.8</f>
        <v>60.35714285714286</v>
      </c>
      <c r="O84" s="37">
        <v>3</v>
      </c>
      <c r="P84" s="37"/>
      <c r="Q84" s="37"/>
      <c r="R84" s="37"/>
      <c r="S84" s="38"/>
    </row>
    <row r="85" spans="1:19" ht="21.75" customHeight="1">
      <c r="A85" s="3"/>
      <c r="B85" s="36">
        <v>0.5604166666666679</v>
      </c>
      <c r="C85" s="41"/>
      <c r="D85" s="25" t="s">
        <v>29</v>
      </c>
      <c r="E85" s="19">
        <v>356</v>
      </c>
      <c r="F85" s="22" t="s">
        <v>94</v>
      </c>
      <c r="G85" s="23"/>
      <c r="H85" s="22" t="s">
        <v>95</v>
      </c>
      <c r="I85" s="27"/>
      <c r="J85" s="27">
        <v>162</v>
      </c>
      <c r="K85" s="27"/>
      <c r="L85" s="27"/>
      <c r="M85" s="27">
        <v>48</v>
      </c>
      <c r="N85" s="21">
        <f>SUM(J85:L85)/2.8</f>
        <v>57.85714285714286</v>
      </c>
      <c r="O85" s="37">
        <v>4</v>
      </c>
      <c r="P85" s="37"/>
      <c r="Q85" s="37"/>
      <c r="R85" s="37"/>
      <c r="S85" s="38"/>
    </row>
    <row r="86" spans="1:19" ht="21.75" customHeight="1">
      <c r="A86" s="3"/>
      <c r="B86" s="36">
        <v>0.5548611111111119</v>
      </c>
      <c r="C86" s="41"/>
      <c r="D86" s="25" t="s">
        <v>29</v>
      </c>
      <c r="E86" s="19">
        <v>156</v>
      </c>
      <c r="F86" s="26" t="s">
        <v>85</v>
      </c>
      <c r="G86" s="20"/>
      <c r="H86" s="26" t="s">
        <v>86</v>
      </c>
      <c r="I86" s="27"/>
      <c r="J86" s="43" t="s">
        <v>96</v>
      </c>
      <c r="K86" s="27"/>
      <c r="L86" s="27"/>
      <c r="M86" s="27"/>
      <c r="N86" s="21">
        <f>SUM(J86:L86)/2.8</f>
        <v>0</v>
      </c>
      <c r="O86" s="37"/>
      <c r="P86" s="37"/>
      <c r="Q86" s="37"/>
      <c r="R86" s="37"/>
      <c r="S86" s="38"/>
    </row>
    <row r="87" spans="1:19" ht="15.75">
      <c r="A87" s="3"/>
      <c r="B87" s="36">
        <v>0.5659722222222239</v>
      </c>
      <c r="C87" s="29"/>
      <c r="D87" s="44"/>
      <c r="E87" s="44"/>
      <c r="F87" s="22" t="s">
        <v>56</v>
      </c>
      <c r="G87" s="30"/>
      <c r="H87" s="30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</row>
    <row r="88" spans="1:19" ht="6" customHeight="1" thickBot="1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/>
    </row>
    <row r="89" spans="2:19" ht="15.75" thickBo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26.25" thickBot="1">
      <c r="A90" s="1"/>
      <c r="B90" s="58" t="s">
        <v>0</v>
      </c>
      <c r="C90" s="58"/>
      <c r="D90" s="58"/>
      <c r="E90" s="58"/>
      <c r="F90" s="58"/>
      <c r="G90" s="58"/>
      <c r="H90" s="58"/>
      <c r="I90" s="59" t="s">
        <v>1</v>
      </c>
      <c r="J90" s="59"/>
      <c r="K90" s="59"/>
      <c r="L90" s="59"/>
      <c r="M90" s="59"/>
      <c r="N90" s="59"/>
      <c r="O90" s="56" t="s">
        <v>2</v>
      </c>
      <c r="P90" s="60"/>
      <c r="Q90" s="57"/>
      <c r="R90" s="2">
        <v>5</v>
      </c>
      <c r="S90" s="35">
        <v>5</v>
      </c>
    </row>
    <row r="91" spans="1:19" ht="20.25" thickBot="1">
      <c r="A91" s="3"/>
      <c r="B91" s="61" t="s">
        <v>3</v>
      </c>
      <c r="C91" s="61"/>
      <c r="D91" s="61"/>
      <c r="E91" s="61"/>
      <c r="F91" s="61"/>
      <c r="G91" s="61"/>
      <c r="H91" s="61"/>
      <c r="I91" s="4" t="s">
        <v>4</v>
      </c>
      <c r="J91" s="62" t="s">
        <v>97</v>
      </c>
      <c r="K91" s="62"/>
      <c r="L91" s="62"/>
      <c r="M91" s="62"/>
      <c r="N91" s="5"/>
      <c r="O91" s="63" t="s">
        <v>6</v>
      </c>
      <c r="P91" s="64"/>
      <c r="Q91" s="65"/>
      <c r="R91" s="74">
        <f>SUM(N99:N105)/S90</f>
        <v>62.233392494929014</v>
      </c>
      <c r="S91" s="75"/>
    </row>
    <row r="92" spans="1:19" ht="19.5" thickBot="1">
      <c r="A92" s="3"/>
      <c r="B92" s="61" t="s">
        <v>98</v>
      </c>
      <c r="C92" s="61"/>
      <c r="D92" s="61"/>
      <c r="E92" s="61"/>
      <c r="F92" s="61"/>
      <c r="G92" s="61"/>
      <c r="H92" s="61"/>
      <c r="I92" s="6" t="s">
        <v>8</v>
      </c>
      <c r="J92" s="62" t="s">
        <v>99</v>
      </c>
      <c r="K92" s="62"/>
      <c r="L92" s="62"/>
      <c r="M92" s="62"/>
      <c r="N92" s="5"/>
      <c r="O92" s="5"/>
      <c r="P92" s="5"/>
      <c r="Q92" s="71" t="s">
        <v>100</v>
      </c>
      <c r="R92" s="72"/>
      <c r="S92" s="7"/>
    </row>
    <row r="93" spans="1:19" ht="19.5">
      <c r="A93" s="3"/>
      <c r="B93" s="67" t="s">
        <v>10</v>
      </c>
      <c r="C93" s="68"/>
      <c r="D93" s="68"/>
      <c r="E93" s="68"/>
      <c r="F93" s="68"/>
      <c r="G93" s="68"/>
      <c r="H93" s="69"/>
      <c r="I93" s="5"/>
      <c r="J93" s="70" t="s">
        <v>61</v>
      </c>
      <c r="K93" s="70"/>
      <c r="L93" s="70"/>
      <c r="M93" s="70"/>
      <c r="N93" s="5"/>
      <c r="O93" s="5"/>
      <c r="P93" s="5"/>
      <c r="Q93" s="73"/>
      <c r="R93" s="73"/>
      <c r="S93" s="7"/>
    </row>
    <row r="94" spans="1:19" ht="20.25" thickBot="1">
      <c r="A94" s="3"/>
      <c r="B94" s="51" t="s">
        <v>101</v>
      </c>
      <c r="C94" s="52"/>
      <c r="D94" s="52"/>
      <c r="E94" s="52"/>
      <c r="F94" s="52"/>
      <c r="G94" s="52"/>
      <c r="H94" s="53"/>
      <c r="I94" s="5"/>
      <c r="J94" s="5"/>
      <c r="K94" s="5"/>
      <c r="L94" s="5"/>
      <c r="M94" s="5"/>
      <c r="N94" s="5"/>
      <c r="O94" s="5"/>
      <c r="P94" s="5"/>
      <c r="Q94" s="73"/>
      <c r="R94" s="73"/>
      <c r="S94" s="7"/>
    </row>
    <row r="95" spans="1:19" ht="15.75" thickBot="1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7"/>
    </row>
    <row r="96" spans="1:19" ht="15.75">
      <c r="A96" s="3"/>
      <c r="B96" s="9" t="s">
        <v>14</v>
      </c>
      <c r="C96" s="10" t="s">
        <v>15</v>
      </c>
      <c r="D96" s="10" t="s">
        <v>16</v>
      </c>
      <c r="E96" s="10" t="s">
        <v>17</v>
      </c>
      <c r="F96" s="10" t="s">
        <v>18</v>
      </c>
      <c r="G96" s="10"/>
      <c r="H96" s="10" t="s">
        <v>19</v>
      </c>
      <c r="I96" s="10"/>
      <c r="J96" s="10" t="s">
        <v>20</v>
      </c>
      <c r="K96" s="10" t="s">
        <v>20</v>
      </c>
      <c r="L96" s="10" t="s">
        <v>20</v>
      </c>
      <c r="M96" s="10" t="s">
        <v>21</v>
      </c>
      <c r="N96" s="10" t="s">
        <v>22</v>
      </c>
      <c r="O96" s="54" t="s">
        <v>23</v>
      </c>
      <c r="P96" s="54"/>
      <c r="Q96" s="54"/>
      <c r="R96" s="54"/>
      <c r="S96" s="55"/>
    </row>
    <row r="97" spans="1:19" ht="16.5" thickBot="1">
      <c r="A97" s="3"/>
      <c r="B97" s="11"/>
      <c r="C97" s="12"/>
      <c r="D97" s="12"/>
      <c r="E97" s="12"/>
      <c r="F97" s="12"/>
      <c r="G97" s="12"/>
      <c r="H97" s="12"/>
      <c r="I97" s="12"/>
      <c r="J97" s="12" t="s">
        <v>102</v>
      </c>
      <c r="K97" s="12" t="s">
        <v>103</v>
      </c>
      <c r="L97" s="12" t="s">
        <v>104</v>
      </c>
      <c r="M97" s="12"/>
      <c r="N97" s="12"/>
      <c r="O97" s="12" t="s">
        <v>27</v>
      </c>
      <c r="P97" s="12" t="s">
        <v>24</v>
      </c>
      <c r="Q97" s="12" t="s">
        <v>24</v>
      </c>
      <c r="R97" s="12" t="s">
        <v>24</v>
      </c>
      <c r="S97" s="13" t="s">
        <v>28</v>
      </c>
    </row>
    <row r="98" spans="1:19" ht="6.75" customHeight="1">
      <c r="A98" s="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</row>
    <row r="99" spans="1:19" ht="21.75" customHeight="1">
      <c r="A99" s="3"/>
      <c r="B99" s="16">
        <v>0.6048611111111157</v>
      </c>
      <c r="C99" s="45" t="s">
        <v>105</v>
      </c>
      <c r="D99" s="25" t="s">
        <v>29</v>
      </c>
      <c r="E99" s="19">
        <v>250</v>
      </c>
      <c r="F99" s="26" t="s">
        <v>106</v>
      </c>
      <c r="G99" s="20"/>
      <c r="H99" s="26" t="s">
        <v>107</v>
      </c>
      <c r="I99" s="46"/>
      <c r="J99" s="27"/>
      <c r="K99" s="27"/>
      <c r="L99" s="27">
        <v>213</v>
      </c>
      <c r="M99" s="27">
        <v>58</v>
      </c>
      <c r="N99" s="21">
        <f>SUM(J99:L99)/3.2</f>
        <v>66.5625</v>
      </c>
      <c r="O99" s="37">
        <v>1</v>
      </c>
      <c r="P99" s="37"/>
      <c r="Q99" s="37"/>
      <c r="R99" s="37"/>
      <c r="S99" s="38"/>
    </row>
    <row r="100" spans="1:19" ht="21.75" customHeight="1">
      <c r="A100" s="3"/>
      <c r="B100" s="16">
        <v>0.5770833333333358</v>
      </c>
      <c r="C100" s="17" t="s">
        <v>108</v>
      </c>
      <c r="D100" s="25" t="s">
        <v>29</v>
      </c>
      <c r="E100" s="19">
        <v>250</v>
      </c>
      <c r="F100" s="26" t="s">
        <v>106</v>
      </c>
      <c r="G100" s="20"/>
      <c r="H100" s="26" t="s">
        <v>107</v>
      </c>
      <c r="I100" s="46"/>
      <c r="J100" s="27"/>
      <c r="K100" s="27">
        <v>222</v>
      </c>
      <c r="L100" s="27"/>
      <c r="M100" s="27">
        <v>41</v>
      </c>
      <c r="N100" s="21">
        <f>SUM(J100:L100)/3.4</f>
        <v>65.29411764705883</v>
      </c>
      <c r="O100" s="37">
        <v>2</v>
      </c>
      <c r="P100" s="37"/>
      <c r="Q100" s="37"/>
      <c r="R100" s="37"/>
      <c r="S100" s="38"/>
    </row>
    <row r="101" spans="1:19" ht="21.75" customHeight="1">
      <c r="A101" s="3"/>
      <c r="B101" s="16">
        <v>0.5937500000000038</v>
      </c>
      <c r="C101" s="47" t="s">
        <v>109</v>
      </c>
      <c r="D101" s="25" t="s">
        <v>29</v>
      </c>
      <c r="E101" s="19">
        <v>356</v>
      </c>
      <c r="F101" s="22" t="s">
        <v>94</v>
      </c>
      <c r="G101" s="23"/>
      <c r="H101" s="22" t="s">
        <v>95</v>
      </c>
      <c r="I101" s="23"/>
      <c r="J101" s="27">
        <v>187</v>
      </c>
      <c r="K101" s="27"/>
      <c r="L101" s="27"/>
      <c r="M101" s="27">
        <v>54</v>
      </c>
      <c r="N101" s="21">
        <f>SUM(J101:L101)/2.9</f>
        <v>64.48275862068965</v>
      </c>
      <c r="O101" s="37">
        <v>3</v>
      </c>
      <c r="P101" s="37"/>
      <c r="Q101" s="37"/>
      <c r="R101" s="37"/>
      <c r="S101" s="38" t="s">
        <v>64</v>
      </c>
    </row>
    <row r="102" spans="1:19" ht="21.75" customHeight="1">
      <c r="A102" s="3"/>
      <c r="B102" s="16">
        <v>0.5826388888888918</v>
      </c>
      <c r="C102" s="47" t="s">
        <v>109</v>
      </c>
      <c r="D102" s="18" t="s">
        <v>29</v>
      </c>
      <c r="E102" s="19">
        <v>528</v>
      </c>
      <c r="F102" s="26" t="s">
        <v>92</v>
      </c>
      <c r="G102" s="20"/>
      <c r="H102" s="26" t="s">
        <v>93</v>
      </c>
      <c r="I102" s="20"/>
      <c r="J102" s="27">
        <v>174</v>
      </c>
      <c r="K102" s="27"/>
      <c r="L102" s="27"/>
      <c r="M102" s="27">
        <v>50</v>
      </c>
      <c r="N102" s="21">
        <f>SUM(J102:L102)/2.9</f>
        <v>60</v>
      </c>
      <c r="O102" s="37">
        <v>4</v>
      </c>
      <c r="P102" s="37"/>
      <c r="Q102" s="37"/>
      <c r="R102" s="37"/>
      <c r="S102" s="38" t="s">
        <v>64</v>
      </c>
    </row>
    <row r="103" spans="1:19" ht="21.75" customHeight="1">
      <c r="A103" s="3"/>
      <c r="B103" s="16">
        <v>0.5993055555555598</v>
      </c>
      <c r="C103" s="47" t="s">
        <v>109</v>
      </c>
      <c r="D103" s="18" t="s">
        <v>29</v>
      </c>
      <c r="E103" s="19">
        <v>142</v>
      </c>
      <c r="F103" s="22" t="s">
        <v>88</v>
      </c>
      <c r="G103" s="23"/>
      <c r="H103" s="22" t="s">
        <v>89</v>
      </c>
      <c r="I103" s="23"/>
      <c r="J103" s="27">
        <v>159</v>
      </c>
      <c r="K103" s="27"/>
      <c r="L103" s="27"/>
      <c r="M103" s="27">
        <v>44</v>
      </c>
      <c r="N103" s="21">
        <f>SUM(J103:L103)/2.9</f>
        <v>54.827586206896555</v>
      </c>
      <c r="O103" s="37">
        <v>5</v>
      </c>
      <c r="P103" s="37"/>
      <c r="Q103" s="37"/>
      <c r="R103" s="37"/>
      <c r="S103" s="38"/>
    </row>
    <row r="104" spans="1:19" ht="21.75" customHeight="1">
      <c r="A104" s="3"/>
      <c r="B104" s="16">
        <v>0.5881944444444478</v>
      </c>
      <c r="C104" s="47" t="s">
        <v>109</v>
      </c>
      <c r="D104" s="25" t="s">
        <v>29</v>
      </c>
      <c r="E104" s="19">
        <v>416</v>
      </c>
      <c r="F104" s="20" t="s">
        <v>110</v>
      </c>
      <c r="G104" s="20"/>
      <c r="H104" s="20" t="s">
        <v>111</v>
      </c>
      <c r="I104" s="20"/>
      <c r="J104" s="27" t="s">
        <v>96</v>
      </c>
      <c r="K104" s="27"/>
      <c r="L104" s="27"/>
      <c r="M104" s="27"/>
      <c r="N104" s="21">
        <f>SUM(J104:L104)/2.9</f>
        <v>0</v>
      </c>
      <c r="O104" s="37"/>
      <c r="P104" s="37"/>
      <c r="Q104" s="37"/>
      <c r="R104" s="37"/>
      <c r="S104" s="38"/>
    </row>
    <row r="105" spans="1:19" ht="21.75" customHeight="1">
      <c r="A105" s="3"/>
      <c r="B105" s="16">
        <v>0.6104166666666717</v>
      </c>
      <c r="C105" s="47" t="s">
        <v>112</v>
      </c>
      <c r="D105" s="25" t="s">
        <v>29</v>
      </c>
      <c r="E105" s="19">
        <v>416</v>
      </c>
      <c r="F105" s="20" t="s">
        <v>110</v>
      </c>
      <c r="G105" s="20"/>
      <c r="H105" s="20" t="s">
        <v>111</v>
      </c>
      <c r="I105" s="20"/>
      <c r="J105" s="27" t="s">
        <v>96</v>
      </c>
      <c r="K105" s="27"/>
      <c r="L105" s="27"/>
      <c r="M105" s="27"/>
      <c r="N105" s="21">
        <f>SUM(J105:L105)/3.4</f>
        <v>0</v>
      </c>
      <c r="O105" s="37"/>
      <c r="P105" s="37"/>
      <c r="Q105" s="37"/>
      <c r="R105" s="37"/>
      <c r="S105" s="38"/>
    </row>
    <row r="106" spans="1:19" ht="15.75">
      <c r="A106" s="3"/>
      <c r="B106" s="16">
        <v>0.6159722222222277</v>
      </c>
      <c r="C106" s="41"/>
      <c r="D106" s="18"/>
      <c r="E106" s="19"/>
      <c r="F106" s="20" t="s">
        <v>56</v>
      </c>
      <c r="G106" s="20"/>
      <c r="H106" s="20"/>
      <c r="I106" s="20"/>
      <c r="J106" s="27"/>
      <c r="K106" s="27"/>
      <c r="L106" s="27"/>
      <c r="M106" s="27"/>
      <c r="N106" s="27"/>
      <c r="O106" s="27"/>
      <c r="P106" s="27"/>
      <c r="Q106" s="27"/>
      <c r="R106" s="27"/>
      <c r="S106" s="28"/>
    </row>
    <row r="107" spans="1:19" ht="6.75" customHeight="1" thickBot="1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</row>
    <row r="108" spans="2:19" ht="1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</sheetData>
  <sheetProtection/>
  <mergeCells count="68">
    <mergeCell ref="B77:H77"/>
    <mergeCell ref="J92:M92"/>
    <mergeCell ref="B75:H75"/>
    <mergeCell ref="O79:S79"/>
    <mergeCell ref="B90:H90"/>
    <mergeCell ref="O90:Q90"/>
    <mergeCell ref="I90:N90"/>
    <mergeCell ref="B91:H91"/>
    <mergeCell ref="J91:M91"/>
    <mergeCell ref="O96:S96"/>
    <mergeCell ref="J74:M74"/>
    <mergeCell ref="J75:M75"/>
    <mergeCell ref="B52:H52"/>
    <mergeCell ref="I52:N52"/>
    <mergeCell ref="O91:Q91"/>
    <mergeCell ref="B92:H92"/>
    <mergeCell ref="B93:H93"/>
    <mergeCell ref="J93:M93"/>
    <mergeCell ref="B94:H94"/>
    <mergeCell ref="J54:M54"/>
    <mergeCell ref="B55:H55"/>
    <mergeCell ref="J55:M55"/>
    <mergeCell ref="Q92:R94"/>
    <mergeCell ref="I73:N73"/>
    <mergeCell ref="B76:H76"/>
    <mergeCell ref="J76:M76"/>
    <mergeCell ref="O74:Q74"/>
    <mergeCell ref="R74:S74"/>
    <mergeCell ref="R91:S91"/>
    <mergeCell ref="B30:H30"/>
    <mergeCell ref="B29:H29"/>
    <mergeCell ref="B56:H56"/>
    <mergeCell ref="B74:H74"/>
    <mergeCell ref="B53:H53"/>
    <mergeCell ref="B54:H54"/>
    <mergeCell ref="O32:S32"/>
    <mergeCell ref="O52:Q52"/>
    <mergeCell ref="J29:M29"/>
    <mergeCell ref="R53:S53"/>
    <mergeCell ref="J53:M53"/>
    <mergeCell ref="O53:Q53"/>
    <mergeCell ref="O58:S58"/>
    <mergeCell ref="B73:H73"/>
    <mergeCell ref="O73:Q73"/>
    <mergeCell ref="B1:H1"/>
    <mergeCell ref="I1:N1"/>
    <mergeCell ref="O1:Q1"/>
    <mergeCell ref="B2:H2"/>
    <mergeCell ref="J2:M2"/>
    <mergeCell ref="O2:Q2"/>
    <mergeCell ref="B28:H28"/>
    <mergeCell ref="O27:Q27"/>
    <mergeCell ref="J28:M28"/>
    <mergeCell ref="R2:S2"/>
    <mergeCell ref="B3:H3"/>
    <mergeCell ref="J3:M3"/>
    <mergeCell ref="B4:H4"/>
    <mergeCell ref="J4:M4"/>
    <mergeCell ref="J61:M61"/>
    <mergeCell ref="B5:H5"/>
    <mergeCell ref="O7:S7"/>
    <mergeCell ref="R27:S27"/>
    <mergeCell ref="B26:H26"/>
    <mergeCell ref="I26:N26"/>
    <mergeCell ref="O26:Q26"/>
    <mergeCell ref="J10:M10"/>
    <mergeCell ref="B27:H27"/>
    <mergeCell ref="J27:M27"/>
  </mergeCells>
  <printOptions/>
  <pageMargins left="0.12" right="0.13" top="0.24" bottom="0.33" header="0.13" footer="0.14"/>
  <pageSetup horizontalDpi="600" verticalDpi="600" orientation="landscape" paperSize="9" scale="85" r:id="rId1"/>
  <rowBreaks count="3" manualBreakCount="3">
    <brk id="25" max="255" man="1"/>
    <brk id="5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Debbie</cp:lastModifiedBy>
  <dcterms:created xsi:type="dcterms:W3CDTF">2012-12-06T18:32:05Z</dcterms:created>
  <dcterms:modified xsi:type="dcterms:W3CDTF">2012-12-06T20:03:14Z</dcterms:modified>
  <cp:category/>
  <cp:version/>
  <cp:contentType/>
  <cp:contentStatus/>
</cp:coreProperties>
</file>