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9750" firstSheet="4" activeTab="10"/>
  </bookViews>
  <sheets>
    <sheet name="Prelim Bronze" sheetId="1" r:id="rId1"/>
    <sheet name="Novice Bronze" sheetId="2" r:id="rId2"/>
    <sheet name="Novice Silver" sheetId="3" r:id="rId3"/>
    <sheet name="Elem Bronze" sheetId="4" r:id="rId4"/>
    <sheet name="Elem Silver" sheetId="5" r:id="rId5"/>
    <sheet name="Med Bronze" sheetId="6" r:id="rId6"/>
    <sheet name="Med Silver" sheetId="7" r:id="rId7"/>
    <sheet name="Ad Med Bronze" sheetId="8" r:id="rId8"/>
    <sheet name="Ad Med Silver" sheetId="9" r:id="rId9"/>
    <sheet name="PSG Silver" sheetId="10" r:id="rId10"/>
    <sheet name=" Inter 1 Silver" sheetId="11" r:id="rId11"/>
  </sheets>
  <definedNames>
    <definedName name="_xlnm.Print_Area" localSheetId="10">' Inter 1 Silver'!$A$1:$E$12</definedName>
    <definedName name="_xlnm.Print_Area" localSheetId="7">'Ad Med Bronze'!$A$1:$E$35</definedName>
    <definedName name="_xlnm.Print_Area" localSheetId="8">'Ad Med Silver'!$A$1:$E$19</definedName>
    <definedName name="_xlnm.Print_Area" localSheetId="3">'Elem Bronze'!$A$1:$G$44</definedName>
    <definedName name="_xlnm.Print_Area" localSheetId="4">'Elem Silver'!$A$1:$E$50</definedName>
    <definedName name="_xlnm.Print_Area" localSheetId="5">'Med Bronze'!$A$1:$F$28</definedName>
    <definedName name="_xlnm.Print_Area" localSheetId="6">'Med Silver'!$A$1:$E$44</definedName>
    <definedName name="_xlnm.Print_Area" localSheetId="1">'Novice Bronze'!$A$1:$E$57</definedName>
    <definedName name="_xlnm.Print_Area" localSheetId="2">'Novice Silver'!$A$37:$E$70</definedName>
    <definedName name="_xlnm.Print_Area" localSheetId="0">'Prelim Bronze'!$A$1:$E$49</definedName>
    <definedName name="_xlnm.Print_Area" localSheetId="9">'PSG Silver'!$A$1:$E$26</definedName>
  </definedNames>
  <calcPr calcMode="manual" fullCalcOnLoad="1"/>
</workbook>
</file>

<file path=xl/sharedStrings.xml><?xml version="1.0" encoding="utf-8"?>
<sst xmlns="http://schemas.openxmlformats.org/spreadsheetml/2006/main" count="1098" uniqueCount="630">
  <si>
    <t>Test</t>
  </si>
  <si>
    <t>Area Festival Venue</t>
  </si>
  <si>
    <t>Time</t>
  </si>
  <si>
    <t>Rider</t>
  </si>
  <si>
    <t>Rider Reg</t>
  </si>
  <si>
    <t>Horse</t>
  </si>
  <si>
    <t>Horse Reg</t>
  </si>
  <si>
    <t>C</t>
  </si>
  <si>
    <t>Collectives</t>
  </si>
  <si>
    <t>Place</t>
  </si>
  <si>
    <t>Judges</t>
  </si>
  <si>
    <t>Class</t>
  </si>
  <si>
    <t>M</t>
  </si>
  <si>
    <t>Total</t>
  </si>
  <si>
    <t>%</t>
  </si>
  <si>
    <t>No</t>
  </si>
  <si>
    <t>Qualified?</t>
  </si>
  <si>
    <t>Preliminary 19 (2008)</t>
  </si>
  <si>
    <t xml:space="preserve">FEI Prix St Georges 2009 </t>
  </si>
  <si>
    <t>FEI Intermediate I (2009)</t>
  </si>
  <si>
    <t>H</t>
  </si>
  <si>
    <t>Collectives must be given for all scores over 60%</t>
  </si>
  <si>
    <t>Preliminary Petplan Equine Area Festival 2016</t>
  </si>
  <si>
    <t>Prix St Georges Petplan Equine Area Festival 2016</t>
  </si>
  <si>
    <t>Intermediate I Petplan Equine Area Festival 2016</t>
  </si>
  <si>
    <t>Novice 23 (2012)</t>
  </si>
  <si>
    <t>Elementary 53 (2007)</t>
  </si>
  <si>
    <t>Medium 73 (2007)</t>
  </si>
  <si>
    <t>Advanced Medium 91 (2016)</t>
  </si>
  <si>
    <t>Novice Bronze Petplan Equine Area Festival 2016</t>
  </si>
  <si>
    <t>Novice Silver Petplan Equine Area Festival 2016</t>
  </si>
  <si>
    <t>Elementary Bronze Petplan Equine Area Festival 2016</t>
  </si>
  <si>
    <t>Elementary Silver Petplan Equine Area Festival 2016</t>
  </si>
  <si>
    <t>Medium Bronze Petplan Equine Area Festival 2016</t>
  </si>
  <si>
    <t>Medium Silver Petplan Equine Area Festival 2016</t>
  </si>
  <si>
    <t>Advanced Medium Bronze Petplan Equine Area Festival 2016</t>
  </si>
  <si>
    <t>Advanced Medium Silver Petplan Equine Area Festival 2016</t>
  </si>
  <si>
    <t>VASCO IV</t>
  </si>
  <si>
    <t>JIM RAWLINSON</t>
  </si>
  <si>
    <t>NICOLA TOTTMAN</t>
  </si>
  <si>
    <t>DOWNTOWN</t>
  </si>
  <si>
    <t>HANNAH DEUCE</t>
  </si>
  <si>
    <t>SKIKKILDS WINCE</t>
  </si>
  <si>
    <t>LOUISE METCALFE</t>
  </si>
  <si>
    <t>ROCADERO</t>
  </si>
  <si>
    <t>SUE BROUGHAM</t>
  </si>
  <si>
    <t>KITTLE ECLIPSE</t>
  </si>
  <si>
    <t>CLARE SHRIMPTON-WICKS</t>
  </si>
  <si>
    <t>VICTOR IV</t>
  </si>
  <si>
    <t>NICOLA TRINDER</t>
  </si>
  <si>
    <t>GLAMIS FAERIE LEGEND</t>
  </si>
  <si>
    <t>MILLY WILLMER</t>
  </si>
  <si>
    <t>DUMBLEDORE XXV</t>
  </si>
  <si>
    <t>TAMARA STRAPP</t>
  </si>
  <si>
    <t>DIAMOND NOSEY</t>
  </si>
  <si>
    <t>SHARON GERARD</t>
  </si>
  <si>
    <t>SVEN II</t>
  </si>
  <si>
    <t>FLORA COX</t>
  </si>
  <si>
    <t>SIDNEY THE SMALL BROWN PONY</t>
  </si>
  <si>
    <t>JODIE SMITH</t>
  </si>
  <si>
    <t>CINJA</t>
  </si>
  <si>
    <t>JULIE WARWICK-MUNDAY</t>
  </si>
  <si>
    <t>ROMANO WOODHOUSE</t>
  </si>
  <si>
    <t>CHARLOTTE CURRER</t>
  </si>
  <si>
    <t>MIDNIGHT ILLUSION</t>
  </si>
  <si>
    <t>CHRISTINA DODD</t>
  </si>
  <si>
    <t>BROSCOE SAMUEL</t>
  </si>
  <si>
    <t>EMMA BUTLER</t>
  </si>
  <si>
    <t>BALLINGOWAN LILLY</t>
  </si>
  <si>
    <t>SHIRLEY DUNKERLEY</t>
  </si>
  <si>
    <t>QUITE FRANKLEY FRONK</t>
  </si>
  <si>
    <t>CHARLOTTE WISBEY</t>
  </si>
  <si>
    <t>MISSION STATEMENT</t>
  </si>
  <si>
    <t>MARIA POOK</t>
  </si>
  <si>
    <t>AUTHENTIC II</t>
  </si>
  <si>
    <t>MR FLINTSTONE</t>
  </si>
  <si>
    <t>PERRILAND POLITICIAN</t>
  </si>
  <si>
    <t>MARLENE GLEED</t>
  </si>
  <si>
    <t>BON APARTE LE</t>
  </si>
  <si>
    <t>EMMA BIRD</t>
  </si>
  <si>
    <t>SOLIMAN</t>
  </si>
  <si>
    <t>FIONA GORDON-CLARE</t>
  </si>
  <si>
    <t>CAROL FLOWER</t>
  </si>
  <si>
    <t>BOCCACCIO</t>
  </si>
  <si>
    <t>LYNNE WALKLING</t>
  </si>
  <si>
    <t>BEN III</t>
  </si>
  <si>
    <t>SUSAN CAVE</t>
  </si>
  <si>
    <t>ZAFARI DE LYW</t>
  </si>
  <si>
    <t>CHRISTINE COCKERTON</t>
  </si>
  <si>
    <t>EVALDO</t>
  </si>
  <si>
    <t>KIRSTY FOREMAN</t>
  </si>
  <si>
    <t>GAZELLE D'ORR</t>
  </si>
  <si>
    <t>LUCY FREIBERG</t>
  </si>
  <si>
    <t>ZELANZA</t>
  </si>
  <si>
    <t>KIRSTEN LLOYD</t>
  </si>
  <si>
    <t>SHOWGIRL</t>
  </si>
  <si>
    <t>SOPHIE DUNKERLEY</t>
  </si>
  <si>
    <t>ROYAL WHISKERS</t>
  </si>
  <si>
    <t>EMMA MCGURK</t>
  </si>
  <si>
    <t>BELDONS ENTENTE CONCORDIALE</t>
  </si>
  <si>
    <t>APOLLO XI</t>
  </si>
  <si>
    <t>JULIE JEAKINS</t>
  </si>
  <si>
    <t>POPPY PISSARRO</t>
  </si>
  <si>
    <t>ZAZU</t>
  </si>
  <si>
    <t>VERITY TYRELL</t>
  </si>
  <si>
    <t>Z-VIVALDO</t>
  </si>
  <si>
    <t>TERESA EDMONDS</t>
  </si>
  <si>
    <t>SPRINGPOND DIAMOND SPICE</t>
  </si>
  <si>
    <t>SARAH MOTION</t>
  </si>
  <si>
    <t>THE JOKERS FRIEND</t>
  </si>
  <si>
    <t>CARINGA</t>
  </si>
  <si>
    <t>FRANCES SAMUEL</t>
  </si>
  <si>
    <t>MAGNA CARTA</t>
  </si>
  <si>
    <t>OLIVIA STAFFORD</t>
  </si>
  <si>
    <t>BADGERS KINGLEY</t>
  </si>
  <si>
    <t>SYLVIA JOSLING</t>
  </si>
  <si>
    <t>TEMPLE DUCHESS</t>
  </si>
  <si>
    <t>ABI SOUTHWORTH</t>
  </si>
  <si>
    <t>CISINIA</t>
  </si>
  <si>
    <t>BEVERLEY SHEPHERD</t>
  </si>
  <si>
    <t>BOND</t>
  </si>
  <si>
    <t>BONNIE BOURNE</t>
  </si>
  <si>
    <t>TWYFORD SALAMANDER</t>
  </si>
  <si>
    <t>NATASHA GIBBONS</t>
  </si>
  <si>
    <t>BROUGHTON ENVOY</t>
  </si>
  <si>
    <t>SARAH COULTEN</t>
  </si>
  <si>
    <t>GLORIEUX LE NOIR</t>
  </si>
  <si>
    <t>KAYE DE GRAAFF</t>
  </si>
  <si>
    <t>DEBBIE TATE</t>
  </si>
  <si>
    <t>SAMMY PAGE</t>
  </si>
  <si>
    <t>SARAH WILLIAMS</t>
  </si>
  <si>
    <t>ARMANDO V.H</t>
  </si>
  <si>
    <t>FERNHILL MO B</t>
  </si>
  <si>
    <t>RONALDO IV</t>
  </si>
  <si>
    <t>FELIA</t>
  </si>
  <si>
    <t>EMMA WAKEFIELD</t>
  </si>
  <si>
    <t>KOSZANTI</t>
  </si>
  <si>
    <t>GISELLE HYLAND</t>
  </si>
  <si>
    <t>BON AMI II</t>
  </si>
  <si>
    <t>JULIE BINKS</t>
  </si>
  <si>
    <t>ULANI</t>
  </si>
  <si>
    <t>JANETTE FROST</t>
  </si>
  <si>
    <t>MIDNIGHT CASSINI</t>
  </si>
  <si>
    <t>IRAMEE</t>
  </si>
  <si>
    <t>JULIA KIRBY</t>
  </si>
  <si>
    <t>WINDSPELL 219</t>
  </si>
  <si>
    <t>MICHELLE WRIGHT</t>
  </si>
  <si>
    <t>R.S.V.P</t>
  </si>
  <si>
    <t>GEORGINA HOWARD</t>
  </si>
  <si>
    <t>LOVELY ILLUSION</t>
  </si>
  <si>
    <t>TRACEY NELSON</t>
  </si>
  <si>
    <t>CHARLSTON</t>
  </si>
  <si>
    <t>DAWN ANDREWS</t>
  </si>
  <si>
    <t>GRACE II</t>
  </si>
  <si>
    <t>LIZZIE BULMER</t>
  </si>
  <si>
    <t>WATERGATE</t>
  </si>
  <si>
    <t>SUE CLEMENT</t>
  </si>
  <si>
    <t>MALLAEN MYRDDIN</t>
  </si>
  <si>
    <t>BOHIGAS W</t>
  </si>
  <si>
    <t>IRIS WAITE</t>
  </si>
  <si>
    <t>DON DIABLO</t>
  </si>
  <si>
    <t>SARAH CARMICHAEL</t>
  </si>
  <si>
    <t>BELLE AMIE</t>
  </si>
  <si>
    <t>CHERYL HAMMERSON</t>
  </si>
  <si>
    <t>OLIVER EXTREME</t>
  </si>
  <si>
    <t>ANNABEL JENKS</t>
  </si>
  <si>
    <t>WACHTMEESTER</t>
  </si>
  <si>
    <t>NINA RAMPLING</t>
  </si>
  <si>
    <t>HANNY MOHN</t>
  </si>
  <si>
    <t>WESLEY CJ</t>
  </si>
  <si>
    <t>JENNIFER NISSEN</t>
  </si>
  <si>
    <t>DHI LIGHTNING Z</t>
  </si>
  <si>
    <t>TESSA SEED</t>
  </si>
  <si>
    <t>TITAN</t>
  </si>
  <si>
    <t>SAM TURNER</t>
  </si>
  <si>
    <t>CUFFSTOWN RUMBLE</t>
  </si>
  <si>
    <t>JESSICA BIRD</t>
  </si>
  <si>
    <t>BLOXHAM PONCHO</t>
  </si>
  <si>
    <t>HILARY FRENCH</t>
  </si>
  <si>
    <t>ELVIS</t>
  </si>
  <si>
    <t>JANE PRICE</t>
  </si>
  <si>
    <t>STAR RUN</t>
  </si>
  <si>
    <t>MICHELLE WYATT</t>
  </si>
  <si>
    <t>EDUARDO</t>
  </si>
  <si>
    <t>JANE LITTLEJOHN</t>
  </si>
  <si>
    <t>URBAN KNIGHT</t>
  </si>
  <si>
    <t>PAT SHARMAN</t>
  </si>
  <si>
    <t>CHANRITA M</t>
  </si>
  <si>
    <t>PROFESSIONAL</t>
  </si>
  <si>
    <t>ABBIE HIPGRAVE</t>
  </si>
  <si>
    <t>DON VINO STAR</t>
  </si>
  <si>
    <t>DUVAL</t>
  </si>
  <si>
    <t>JENNIE PITT</t>
  </si>
  <si>
    <t>BERATI</t>
  </si>
  <si>
    <t>PENNY JUDD</t>
  </si>
  <si>
    <t>CARA BRODERICK</t>
  </si>
  <si>
    <t>HIGH HANDED</t>
  </si>
  <si>
    <t>PATRICIA BAKER</t>
  </si>
  <si>
    <t>DIVINE INTERVENTION</t>
  </si>
  <si>
    <t>HANNAH KNIGHT</t>
  </si>
  <si>
    <t>KNIGHTS PARNASHE</t>
  </si>
  <si>
    <t>ZOE JONES</t>
  </si>
  <si>
    <t>BACARDI V</t>
  </si>
  <si>
    <t>AMARETTO GOLD</t>
  </si>
  <si>
    <t>KATRINA HALL</t>
  </si>
  <si>
    <t>KING OF THE STREET</t>
  </si>
  <si>
    <t>NORA EKELUND</t>
  </si>
  <si>
    <t>JOMSMEAD JEMIMA</t>
  </si>
  <si>
    <t>KIM HALL</t>
  </si>
  <si>
    <t>BIG EASY</t>
  </si>
  <si>
    <t>KAREN NORMAN</t>
  </si>
  <si>
    <t>CHIEFTAIN TANK</t>
  </si>
  <si>
    <t>LAURENCE CLOSE</t>
  </si>
  <si>
    <t>OLBERT VB</t>
  </si>
  <si>
    <t>SALLY MUNT</t>
  </si>
  <si>
    <t>TOWERLANZE QUEEN OF PASSION</t>
  </si>
  <si>
    <t>DEBBIE BOND</t>
  </si>
  <si>
    <t>SIENNA III</t>
  </si>
  <si>
    <t>ANNA BALASURIYA</t>
  </si>
  <si>
    <t>KINDER SURPRISE</t>
  </si>
  <si>
    <t>JANE MILTON</t>
  </si>
  <si>
    <t>PARKHILL 18</t>
  </si>
  <si>
    <t>JASMINE BURT</t>
  </si>
  <si>
    <t>FOXBOROUGH FINAL REMINDER</t>
  </si>
  <si>
    <t>IMOGEN ROSS</t>
  </si>
  <si>
    <t>TRAFFORDS MOSHATEL</t>
  </si>
  <si>
    <t>JULIE WILLIS</t>
  </si>
  <si>
    <t>DOROTHY</t>
  </si>
  <si>
    <t>DIANA ASHBY</t>
  </si>
  <si>
    <t>RYAMBER AMAZING GRACE</t>
  </si>
  <si>
    <t>HARMONY III</t>
  </si>
  <si>
    <t>TRACEY ORTON</t>
  </si>
  <si>
    <t>WESTHILLS WARRIOR</t>
  </si>
  <si>
    <t>A. BULL</t>
  </si>
  <si>
    <t>XANI</t>
  </si>
  <si>
    <t>WENDY BUXTON</t>
  </si>
  <si>
    <t>REDPOOLS MOUNTBATTEN</t>
  </si>
  <si>
    <t>TINA PATCHCOTT</t>
  </si>
  <si>
    <t>WOLKENDANCE</t>
  </si>
  <si>
    <t>LAUREN LARTER</t>
  </si>
  <si>
    <t>DIAMORE</t>
  </si>
  <si>
    <t>MIRIAM EGER</t>
  </si>
  <si>
    <t>SAVANNAH IV</t>
  </si>
  <si>
    <t>SAMANTHA NEWMAN</t>
  </si>
  <si>
    <t>SHINGLEHALL STATESMAN</t>
  </si>
  <si>
    <t>SUE EELEY</t>
  </si>
  <si>
    <t>SHANBALLY LUCKY STRIPE</t>
  </si>
  <si>
    <t>SARAH LOCK</t>
  </si>
  <si>
    <t>ARDLEA NICKYS JOY</t>
  </si>
  <si>
    <t>JESSICA MEPHAM</t>
  </si>
  <si>
    <t>TEDDY TIME</t>
  </si>
  <si>
    <t>SUE ADAMSON</t>
  </si>
  <si>
    <t>LAURENZ II</t>
  </si>
  <si>
    <t>ANGELA ARMSTRONG</t>
  </si>
  <si>
    <t>DUNGES HOLLY OAKES</t>
  </si>
  <si>
    <t>EMILY FULLER</t>
  </si>
  <si>
    <t>ANASTASIA III</t>
  </si>
  <si>
    <t>TSERING LOCK</t>
  </si>
  <si>
    <t>TABBABINOR</t>
  </si>
  <si>
    <t>CHERYL STACEY</t>
  </si>
  <si>
    <t>MANNANAN COOL CUSTOMER</t>
  </si>
  <si>
    <t>AMIE LANGLEY</t>
  </si>
  <si>
    <t>WHITE POWER</t>
  </si>
  <si>
    <t>CLAIRE FULLER</t>
  </si>
  <si>
    <t>LUMINUS Z</t>
  </si>
  <si>
    <t>ANIA COX</t>
  </si>
  <si>
    <t>POLLY AFFECT</t>
  </si>
  <si>
    <t>SAMANTHA THOMPSON</t>
  </si>
  <si>
    <t>ROMULUS III</t>
  </si>
  <si>
    <t>SUE BOTTOMLEY</t>
  </si>
  <si>
    <t>CLEAR FLIGHT</t>
  </si>
  <si>
    <t>LOUISE SHANAHAN</t>
  </si>
  <si>
    <t>GOLDEN JUBILEE II</t>
  </si>
  <si>
    <t>ANGELA FENN</t>
  </si>
  <si>
    <t>HOLWELLBARTON ROWAN</t>
  </si>
  <si>
    <t>YASMEEN SAEED</t>
  </si>
  <si>
    <t>AMY SKINNER</t>
  </si>
  <si>
    <t>HOLME PARK FREDERICK</t>
  </si>
  <si>
    <t>VIKTORIJA RAKAUSKAITE</t>
  </si>
  <si>
    <t>PLAY BOY V</t>
  </si>
  <si>
    <t>HILARY WESTGARTH</t>
  </si>
  <si>
    <t>YNTE FAN FJILDSICHT</t>
  </si>
  <si>
    <t>DENISE BURRY</t>
  </si>
  <si>
    <t>DANTE XXVII</t>
  </si>
  <si>
    <t>LISA SHOTTON</t>
  </si>
  <si>
    <t>EMOTION COMPAGNON</t>
  </si>
  <si>
    <t>ERIKA DEAKIN</t>
  </si>
  <si>
    <t>WARRENGATE IRISH AFFAIR</t>
  </si>
  <si>
    <t>KAREN DEAN</t>
  </si>
  <si>
    <t>MEDLEY MICHIGAN</t>
  </si>
  <si>
    <t>SCARLET SCOTT</t>
  </si>
  <si>
    <t>MICKEY MAY</t>
  </si>
  <si>
    <t>SUSANNAH CLOSE</t>
  </si>
  <si>
    <t>PRINCE ALBERT</t>
  </si>
  <si>
    <t>EMMA FLOWER</t>
  </si>
  <si>
    <t>HALF MOON DESTINY</t>
  </si>
  <si>
    <t>LINDA HATCHER</t>
  </si>
  <si>
    <t>SHALLOW THATCH</t>
  </si>
  <si>
    <t>SHEENA LASHKO</t>
  </si>
  <si>
    <t>OSCAR PENDECCA</t>
  </si>
  <si>
    <t>LADY STAR</t>
  </si>
  <si>
    <t>JUPITER STAR</t>
  </si>
  <si>
    <t>DAWN GROCOCK</t>
  </si>
  <si>
    <t>WHISKY II</t>
  </si>
  <si>
    <t>LYNDSEY RYDER</t>
  </si>
  <si>
    <t>KALISTALODGE MR MAN</t>
  </si>
  <si>
    <t>EMMA CLARKE</t>
  </si>
  <si>
    <t>LEXCEN</t>
  </si>
  <si>
    <t>HOLLIE COMMON</t>
  </si>
  <si>
    <t>FEARLESS FRANK</t>
  </si>
  <si>
    <t>KERRY WHYTE</t>
  </si>
  <si>
    <t>MELFORD BREEZE</t>
  </si>
  <si>
    <t>MELANIE HALL</t>
  </si>
  <si>
    <t>LLANDYFAI SION</t>
  </si>
  <si>
    <t>MELISSA RICHARDSON</t>
  </si>
  <si>
    <t>COURTLAND COUNTRY WAYS</t>
  </si>
  <si>
    <t>VICTORIA CARTY</t>
  </si>
  <si>
    <t>ROCKSTAR RIO</t>
  </si>
  <si>
    <t>CAROL BROWN</t>
  </si>
  <si>
    <t>MONTY III</t>
  </si>
  <si>
    <t>VICTORIA STEVENSON</t>
  </si>
  <si>
    <t>JACKPOTS DOMINO</t>
  </si>
  <si>
    <t>JANET HUGHES-HALLETT</t>
  </si>
  <si>
    <t>BLADE II</t>
  </si>
  <si>
    <t>BALLYNOONAGH JIM BOB</t>
  </si>
  <si>
    <t>ANNE CORFIELD</t>
  </si>
  <si>
    <t>UFANO II</t>
  </si>
  <si>
    <t>ROSEMARY COKER</t>
  </si>
  <si>
    <t>HARDCORE TROUBADOR</t>
  </si>
  <si>
    <t>DONNA MARIE HOWMAN</t>
  </si>
  <si>
    <t>VICTORY III</t>
  </si>
  <si>
    <t>EMILY BARRACLOUGH</t>
  </si>
  <si>
    <t>BOWOOD IMPECCABLE</t>
  </si>
  <si>
    <t>CHARLOTTE WHEELER</t>
  </si>
  <si>
    <t>HERMAN IV</t>
  </si>
  <si>
    <t>DEBBIE BOYLAN</t>
  </si>
  <si>
    <t>KIPPURE NORMA</t>
  </si>
  <si>
    <t>VALERIE BORROW</t>
  </si>
  <si>
    <t>EARLYMAN</t>
  </si>
  <si>
    <t>COLLEEN TAYLOR</t>
  </si>
  <si>
    <t>CLOROGUE FROST</t>
  </si>
  <si>
    <t>ZOE GRIFFITHS</t>
  </si>
  <si>
    <t>ARMAGEDDON</t>
  </si>
  <si>
    <t>ANNA PUGH</t>
  </si>
  <si>
    <t>DANGERMOUSE V</t>
  </si>
  <si>
    <t>CORINNE ROBERTS</t>
  </si>
  <si>
    <t>RECESSION</t>
  </si>
  <si>
    <t>TIA RATTY</t>
  </si>
  <si>
    <t>HOLME GROVE LEO</t>
  </si>
  <si>
    <t>ELIZABETH BROGDEN</t>
  </si>
  <si>
    <t>RHYTHM AND BLUE</t>
  </si>
  <si>
    <t>AMELIA BRUNT</t>
  </si>
  <si>
    <t>BERNWODE DUVALIER</t>
  </si>
  <si>
    <t>PARISIAN NIGHTS</t>
  </si>
  <si>
    <t>LINDA FISHER</t>
  </si>
  <si>
    <t>FINJO</t>
  </si>
  <si>
    <t>RACHEL SARGEANT</t>
  </si>
  <si>
    <t>TAMBOURINE MAN</t>
  </si>
  <si>
    <t>ANGELA WESTGARTH</t>
  </si>
  <si>
    <t>ROYAL WILLIAM</t>
  </si>
  <si>
    <t>SANDIE GIBBS</t>
  </si>
  <si>
    <t>FIGARO III</t>
  </si>
  <si>
    <t>GEMMA HUGHES</t>
  </si>
  <si>
    <t>AUBORN DIAMOND JET</t>
  </si>
  <si>
    <t>BRIONAS ROSELODY</t>
  </si>
  <si>
    <t>FAIRLIGHT</t>
  </si>
  <si>
    <t>LAURA DURKAN</t>
  </si>
  <si>
    <t>LADY MAY IV</t>
  </si>
  <si>
    <t>CAROLINE CORFIELD-ROSE</t>
  </si>
  <si>
    <t>CHANDON KIR</t>
  </si>
  <si>
    <t>SARAH BOULTON</t>
  </si>
  <si>
    <t>LANDSEER P</t>
  </si>
  <si>
    <t>JESSICA WILLIAMS</t>
  </si>
  <si>
    <t>WESTOAK MALBEC</t>
  </si>
  <si>
    <t>AMANDA GILLETT</t>
  </si>
  <si>
    <t>EARL WINSTON</t>
  </si>
  <si>
    <t>LAURA TUCKER</t>
  </si>
  <si>
    <t>HARDY ROCKS</t>
  </si>
  <si>
    <t>LOUISE DARLINGTON</t>
  </si>
  <si>
    <t>CORONA S</t>
  </si>
  <si>
    <t>KATHRYN BRACE</t>
  </si>
  <si>
    <t>NEWYDD BLEDDYN</t>
  </si>
  <si>
    <t>CLAIRE MICHELLE QUINTON</t>
  </si>
  <si>
    <t>DANZA II</t>
  </si>
  <si>
    <t>MICHELLE SMITH</t>
  </si>
  <si>
    <t>PENNORTH BLACK MAGIC</t>
  </si>
  <si>
    <t>MOLLIE SEARS</t>
  </si>
  <si>
    <t>DIMNA</t>
  </si>
  <si>
    <t>PAULA WILSON</t>
  </si>
  <si>
    <t>SILVER SHADOW</t>
  </si>
  <si>
    <t>NICOLA COTTRELL</t>
  </si>
  <si>
    <t>SWEET SINFONIE</t>
  </si>
  <si>
    <t>SAMANTHA OWEN</t>
  </si>
  <si>
    <t>STAVDALS JACKPOT</t>
  </si>
  <si>
    <t>HANNAH POWEL</t>
  </si>
  <si>
    <t>SHOW DANCE</t>
  </si>
  <si>
    <t>JAYNE ACKLAND-SNOW</t>
  </si>
  <si>
    <t>BINCASTLE LAD</t>
  </si>
  <si>
    <t>MICHELE SHURETY</t>
  </si>
  <si>
    <t>DELTA STAR OF ORION</t>
  </si>
  <si>
    <t>CAROLYN ROBERTSON</t>
  </si>
  <si>
    <t>ALCO</t>
  </si>
  <si>
    <t>CATHERINE BRAIN</t>
  </si>
  <si>
    <t>CELTIC HORIZON</t>
  </si>
  <si>
    <t>FIONA ASPLAND-ROBINSON</t>
  </si>
  <si>
    <t>GASPERO M</t>
  </si>
  <si>
    <t>DEBBIE DEAS</t>
  </si>
  <si>
    <t>CHARM OF NARNIA</t>
  </si>
  <si>
    <t>FURNACE BRIGHT SPARK</t>
  </si>
  <si>
    <t>SHARON DAWSON</t>
  </si>
  <si>
    <t>ACTION MAN</t>
  </si>
  <si>
    <t>JOANNE BRETT</t>
  </si>
  <si>
    <t>NORTH ASTOR ROSSCO</t>
  </si>
  <si>
    <t>MEL NAGELE</t>
  </si>
  <si>
    <t>KAYLA BEECH</t>
  </si>
  <si>
    <t>BALTIMORE AJS</t>
  </si>
  <si>
    <t>STEPHANIE JEFFERY</t>
  </si>
  <si>
    <t>FAYS CHOICE</t>
  </si>
  <si>
    <t>LOUISE AYLEY</t>
  </si>
  <si>
    <t>C U GORGEOUS UK Z</t>
  </si>
  <si>
    <t>SARAH FITZGERALD</t>
  </si>
  <si>
    <t>POPPY III</t>
  </si>
  <si>
    <t>LEONARD</t>
  </si>
  <si>
    <t>SUSAN SAWARD</t>
  </si>
  <si>
    <t>DOLCE</t>
  </si>
  <si>
    <t>FELICTY MORN</t>
  </si>
  <si>
    <t>MEGAN OAKEY</t>
  </si>
  <si>
    <t>KIMIKO COCO CABANNA</t>
  </si>
  <si>
    <t>JADE HATFIELD</t>
  </si>
  <si>
    <t>CWMMAWR COSMOS</t>
  </si>
  <si>
    <t>LAURA GEARY</t>
  </si>
  <si>
    <t>NIGHTSHADE II</t>
  </si>
  <si>
    <t>VICKI JASINSKI</t>
  </si>
  <si>
    <t>LIRO S</t>
  </si>
  <si>
    <t>BRIGET WHITBURN</t>
  </si>
  <si>
    <t>GOLDEN ALCHEMIST</t>
  </si>
  <si>
    <t>TAMSIN MALONE</t>
  </si>
  <si>
    <t>GEMS DIXIE</t>
  </si>
  <si>
    <t>LESLEY LAMBELL</t>
  </si>
  <si>
    <t>LACROSS</t>
  </si>
  <si>
    <t>AMANDA PETTS</t>
  </si>
  <si>
    <t>SONETO</t>
  </si>
  <si>
    <t>ZIRACO SONGHURST</t>
  </si>
  <si>
    <t>EMILY COLLIER</t>
  </si>
  <si>
    <t>CHERYL TUFF</t>
  </si>
  <si>
    <t>RITTER SPORT</t>
  </si>
  <si>
    <t>AMY DE SILVA</t>
  </si>
  <si>
    <t>JACQUES RICHAL DON SPECIAL</t>
  </si>
  <si>
    <t>JACKIE SHEARER</t>
  </si>
  <si>
    <t>AFRICA II</t>
  </si>
  <si>
    <t>ANNA DALRYMPLE</t>
  </si>
  <si>
    <t>MIGHTY MAC</t>
  </si>
  <si>
    <t>LILY VENABLES</t>
  </si>
  <si>
    <t>CAMPARI W</t>
  </si>
  <si>
    <t>SUE MADDOCKS</t>
  </si>
  <si>
    <t>FIFTH EDITION</t>
  </si>
  <si>
    <t>DANIELLE PRESSNELL</t>
  </si>
  <si>
    <t>EDORIEN</t>
  </si>
  <si>
    <t>KIMBERLEY REDDROP</t>
  </si>
  <si>
    <t>DASSETT DESIGN</t>
  </si>
  <si>
    <t>GEORGIA WEST</t>
  </si>
  <si>
    <t>REVUE</t>
  </si>
  <si>
    <t>AMY WIDDOWS</t>
  </si>
  <si>
    <t>HORTONS PINK PANTHER</t>
  </si>
  <si>
    <t>SAM DOBSON</t>
  </si>
  <si>
    <t>VADOC DELISSE</t>
  </si>
  <si>
    <t>ELEANOR BLAXILL</t>
  </si>
  <si>
    <t>MOPLEY GOLDEN WONDER</t>
  </si>
  <si>
    <t>KATIE RADZIK</t>
  </si>
  <si>
    <t>WHISPER II</t>
  </si>
  <si>
    <t>JULIA BRIGHTWELL</t>
  </si>
  <si>
    <t>E EQUALS MC SQUARED</t>
  </si>
  <si>
    <t>NICOLA YATES</t>
  </si>
  <si>
    <t>CLOUGHAVOULA BLAZE</t>
  </si>
  <si>
    <t>KRYSTYNA MONKS</t>
  </si>
  <si>
    <t>DUBAI</t>
  </si>
  <si>
    <t>PENNY LOCK</t>
  </si>
  <si>
    <t>CRAZY L.A'S BABY</t>
  </si>
  <si>
    <t>JACQUELINE ADAMS HOOKER</t>
  </si>
  <si>
    <t>CARAT</t>
  </si>
  <si>
    <t>HERMIONE TOTTMAN</t>
  </si>
  <si>
    <t>BEEKZICHTS BOLERO</t>
  </si>
  <si>
    <t>SHELLY REEVE SMITH</t>
  </si>
  <si>
    <t>FOXTROTT</t>
  </si>
  <si>
    <t>PENNY BIRCH</t>
  </si>
  <si>
    <t>PLATINUM ESSENCE</t>
  </si>
  <si>
    <t>CLARE YETTON</t>
  </si>
  <si>
    <t>MINNA BONITA</t>
  </si>
  <si>
    <t>BLUE KISMET</t>
  </si>
  <si>
    <t>ADELE RONCHETTI</t>
  </si>
  <si>
    <t>AV JOHNNY BOY</t>
  </si>
  <si>
    <t>ELAINE FORGE</t>
  </si>
  <si>
    <t>OLANDOS LORD PHOENIX</t>
  </si>
  <si>
    <t>IMOGEN MCMURRAY</t>
  </si>
  <si>
    <t>DARONA L</t>
  </si>
  <si>
    <t>KATHERINE MCNAMARA</t>
  </si>
  <si>
    <t>BENTLEY XII</t>
  </si>
  <si>
    <t>ANNETTE SCOTT</t>
  </si>
  <si>
    <t>DUTCH CLOGS VICARO</t>
  </si>
  <si>
    <t>LARRIKIN II</t>
  </si>
  <si>
    <t>SOPHIE SKYRME</t>
  </si>
  <si>
    <t>CARNAGH CRUISE</t>
  </si>
  <si>
    <t>ROBERT HULBERT</t>
  </si>
  <si>
    <t>GODINGTON TRINIDAD</t>
  </si>
  <si>
    <t>DREAM MAKER II</t>
  </si>
  <si>
    <t>NORTH DANCER</t>
  </si>
  <si>
    <t>EMMA DOUGLAS</t>
  </si>
  <si>
    <t>APART</t>
  </si>
  <si>
    <t>NAOMI KEMBER</t>
  </si>
  <si>
    <t>LATE O'LEARY</t>
  </si>
  <si>
    <t>ELIZABETH WARREN</t>
  </si>
  <si>
    <t>BALLY MURPHY VIII</t>
  </si>
  <si>
    <t>JUDITH HEINRICH</t>
  </si>
  <si>
    <t>ROMANICITY</t>
  </si>
  <si>
    <t>TAMARS STRAPP</t>
  </si>
  <si>
    <t>CARRAGHY VII</t>
  </si>
  <si>
    <t>DONNA MCAVOY</t>
  </si>
  <si>
    <t>FIERA FLUTURA</t>
  </si>
  <si>
    <t>JULIE WARWICK MUNDAY</t>
  </si>
  <si>
    <t>ROMANNO WOODHOUSE</t>
  </si>
  <si>
    <t>JESSICA WHITEHEAD</t>
  </si>
  <si>
    <t>FS DADDYS DESTINY</t>
  </si>
  <si>
    <t>CHRISTINE PATTLE</t>
  </si>
  <si>
    <t>DASSETT SPIRIT</t>
  </si>
  <si>
    <t>KATIE BRANLEY</t>
  </si>
  <si>
    <t>BUNTINO</t>
  </si>
  <si>
    <t>CLAIRE HALL PEACHY</t>
  </si>
  <si>
    <t>D'ARTAGNAN</t>
  </si>
  <si>
    <t>SERAH GOLDSWORTHY</t>
  </si>
  <si>
    <t>RIVER II</t>
  </si>
  <si>
    <t>ZANDER</t>
  </si>
  <si>
    <t>VICKI CLARK</t>
  </si>
  <si>
    <t>DAKOTA I SB</t>
  </si>
  <si>
    <t>AMY TICKLE</t>
  </si>
  <si>
    <t>MAX II</t>
  </si>
  <si>
    <t>ABI JACOBS</t>
  </si>
  <si>
    <t>JAYS GHOST IN CAVALIER</t>
  </si>
  <si>
    <t>PHOEBE TURNBULL</t>
  </si>
  <si>
    <t>NEW OAK THYME</t>
  </si>
  <si>
    <t>CLAIRE MISTRY</t>
  </si>
  <si>
    <t>A WHOLE GOOD 'UN</t>
  </si>
  <si>
    <t>TOBY HEWLETT</t>
  </si>
  <si>
    <t>DHI CIDANDO</t>
  </si>
  <si>
    <t>LOUISE SAMUELS</t>
  </si>
  <si>
    <t>GALAXY VCG</t>
  </si>
  <si>
    <t>SALLY ANNE REES</t>
  </si>
  <si>
    <t>FATTAN</t>
  </si>
  <si>
    <t>TRACEY ASHBEE</t>
  </si>
  <si>
    <t>ANDREA STANLEY</t>
  </si>
  <si>
    <t>YVONNE MASON</t>
  </si>
  <si>
    <t>FORT SEVERN</t>
  </si>
  <si>
    <t>CORRINE CHARLES</t>
  </si>
  <si>
    <t>DI SARRONO</t>
  </si>
  <si>
    <t>POLLY SAWDON</t>
  </si>
  <si>
    <t>MUSCHAMP PIERRE</t>
  </si>
  <si>
    <t>FINNEGUELA OBRIEN</t>
  </si>
  <si>
    <t>DONNA ESTRELLA</t>
  </si>
  <si>
    <t>KAY SWABEY</t>
  </si>
  <si>
    <t>SALUTE</t>
  </si>
  <si>
    <t>GEMMA CATLING</t>
  </si>
  <si>
    <t>WARDS PLACE MARILLION</t>
  </si>
  <si>
    <t>BEV SMIT</t>
  </si>
  <si>
    <t>PHENOMENAL</t>
  </si>
  <si>
    <t>1 - Arena 1</t>
  </si>
  <si>
    <t>7 - Arena 2</t>
  </si>
  <si>
    <t>Novice 23 (2012) - Section A</t>
  </si>
  <si>
    <t>Novice 23 (2012) - Section B</t>
  </si>
  <si>
    <t>Class 10 - Arena 2</t>
  </si>
  <si>
    <t xml:space="preserve">Elementary 53 (2007) </t>
  </si>
  <si>
    <t>11 - Arena 1</t>
  </si>
  <si>
    <t>CHARLOTTE PEGRUM</t>
  </si>
  <si>
    <t>SNOW GOOSE</t>
  </si>
  <si>
    <t>BREAK</t>
  </si>
  <si>
    <t>FINISH</t>
  </si>
  <si>
    <t>8 - Arena 1</t>
  </si>
  <si>
    <t>NICOLA BELL</t>
  </si>
  <si>
    <t>HAMMERWOOD RUBINETTA</t>
  </si>
  <si>
    <t>CLARE HASLER</t>
  </si>
  <si>
    <t>PENCOES BENEVOLENT</t>
  </si>
  <si>
    <t>MARTINA TOMANDLOVA</t>
  </si>
  <si>
    <t>D'ARCEY</t>
  </si>
  <si>
    <t>LOUISE MCDONALD</t>
  </si>
  <si>
    <t>SOPHIE CHATWIN</t>
  </si>
  <si>
    <t>Kim Ratcliffe</t>
  </si>
  <si>
    <t>C- WENDY FILTNESS</t>
  </si>
  <si>
    <t>M - ANNETTE SCOTT</t>
  </si>
  <si>
    <t>H - HAYLEY LIDDIARD</t>
  </si>
  <si>
    <t>Judges:</t>
  </si>
  <si>
    <t>C - Ann Nicell</t>
  </si>
  <si>
    <t>M - Lotte Olsen</t>
  </si>
  <si>
    <t>H - Margaret Drewe</t>
  </si>
  <si>
    <t>C - Lesley Burling</t>
  </si>
  <si>
    <t>M - Kim Warren</t>
  </si>
  <si>
    <t>C - Kim Ratcliffe</t>
  </si>
  <si>
    <t>M - Wendy Filtness</t>
  </si>
  <si>
    <t>H- Hayley Liddiard</t>
  </si>
  <si>
    <t>H - Ann Nicell</t>
  </si>
  <si>
    <t>C - Pat Green</t>
  </si>
  <si>
    <t>M - Annette Scott</t>
  </si>
  <si>
    <t>H - Graham Andrews</t>
  </si>
  <si>
    <t>SARAH HAYTER</t>
  </si>
  <si>
    <t>LUCKY TURN</t>
  </si>
  <si>
    <t>Anita Darken</t>
  </si>
  <si>
    <t>C -  Anita Darken</t>
  </si>
  <si>
    <t>9 -  Arena 2</t>
  </si>
  <si>
    <t>9 -  Arena 1</t>
  </si>
  <si>
    <t>NEMESIS</t>
  </si>
  <si>
    <t>JESSICA ZAMPI</t>
  </si>
  <si>
    <t>GILLIAN PORTUS</t>
  </si>
  <si>
    <t>BROADGROVE SURPRISE</t>
  </si>
  <si>
    <t>SOLLOWAY BLACK JACK</t>
  </si>
  <si>
    <t>Marion Terry</t>
  </si>
  <si>
    <t>WD</t>
  </si>
  <si>
    <t>RE</t>
  </si>
  <si>
    <t>Joyce Wood</t>
  </si>
  <si>
    <t>Lesley Burling</t>
  </si>
  <si>
    <t>Kim Warren</t>
  </si>
  <si>
    <t>ICON ZANDER</t>
  </si>
  <si>
    <t>SOFIE BUTCHART</t>
  </si>
  <si>
    <t>ROYALTY</t>
  </si>
  <si>
    <t>LYNN BRUCE</t>
  </si>
  <si>
    <t>KACYS DIAMOND</t>
  </si>
  <si>
    <t>ABIGAIL TAYLOR</t>
  </si>
  <si>
    <t>SYMPHONIA RMC</t>
  </si>
  <si>
    <t>Q</t>
  </si>
  <si>
    <t>C - Wendy Filtness</t>
  </si>
  <si>
    <t>M - Mercedes Corttrell</t>
  </si>
  <si>
    <t>H - Hayley Liddiard</t>
  </si>
  <si>
    <t>ANNA HADI</t>
  </si>
  <si>
    <t>ARAGON VII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</si>
</sst>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1">
    <font>
      <sz val="10"/>
      <name val="Arial"/>
      <family val="0"/>
    </font>
    <font>
      <b/>
      <sz val="14"/>
      <name val="Corbel"/>
      <family val="2"/>
    </font>
    <font>
      <sz val="10"/>
      <name val="Corbel"/>
      <family val="2"/>
    </font>
    <font>
      <b/>
      <sz val="10"/>
      <name val="Corbel"/>
      <family val="2"/>
    </font>
    <font>
      <b/>
      <sz val="12"/>
      <name val="Corbel"/>
      <family val="2"/>
    </font>
    <font>
      <sz val="12"/>
      <name val="Corbel"/>
      <family val="2"/>
    </font>
    <font>
      <sz val="9"/>
      <name val="Corbel"/>
      <family val="2"/>
    </font>
    <font>
      <sz val="8"/>
      <name val="Corbel"/>
      <family val="2"/>
    </font>
    <font>
      <sz val="11"/>
      <name val="Corbe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orbel"/>
      <family val="2"/>
    </font>
    <font>
      <b/>
      <sz val="10"/>
      <color indexed="10"/>
      <name val="Corbe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orbel"/>
      <family val="2"/>
    </font>
    <font>
      <b/>
      <sz val="10"/>
      <color rgb="FFFF0000"/>
      <name val="Corbe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0" xfId="0" applyNumberFormat="1" applyFont="1" applyAlignment="1">
      <alignment shrinkToFit="1"/>
    </xf>
    <xf numFmtId="164" fontId="5" fillId="0" borderId="0" xfId="0" applyNumberFormat="1" applyFont="1" applyAlignment="1">
      <alignment shrinkToFit="1"/>
    </xf>
    <xf numFmtId="164" fontId="2" fillId="0" borderId="0" xfId="0" applyNumberFormat="1" applyFont="1" applyBorder="1" applyAlignment="1">
      <alignment shrinkToFit="1"/>
    </xf>
    <xf numFmtId="164" fontId="5" fillId="0" borderId="12" xfId="0" applyNumberFormat="1" applyFont="1" applyBorder="1" applyAlignment="1">
      <alignment horizontal="center" shrinkToFit="1"/>
    </xf>
    <xf numFmtId="164" fontId="5" fillId="0" borderId="10" xfId="0" applyNumberFormat="1" applyFont="1" applyBorder="1" applyAlignment="1">
      <alignment shrinkToFit="1"/>
    </xf>
    <xf numFmtId="164" fontId="3" fillId="0" borderId="0" xfId="0" applyNumberFormat="1" applyFont="1" applyAlignment="1">
      <alignment shrinkToFit="1"/>
    </xf>
    <xf numFmtId="2" fontId="2" fillId="0" borderId="0" xfId="0" applyNumberFormat="1" applyFont="1" applyAlignment="1">
      <alignment shrinkToFit="1"/>
    </xf>
    <xf numFmtId="2" fontId="2" fillId="0" borderId="0" xfId="0" applyNumberFormat="1" applyFont="1" applyBorder="1" applyAlignment="1">
      <alignment shrinkToFit="1"/>
    </xf>
    <xf numFmtId="2" fontId="5" fillId="0" borderId="12" xfId="0" applyNumberFormat="1" applyFont="1" applyBorder="1" applyAlignment="1">
      <alignment horizontal="center" shrinkToFit="1"/>
    </xf>
    <xf numFmtId="2" fontId="5" fillId="0" borderId="10" xfId="0" applyNumberFormat="1" applyFont="1" applyBorder="1" applyAlignment="1">
      <alignment shrinkToFit="1"/>
    </xf>
    <xf numFmtId="2" fontId="5" fillId="0" borderId="0" xfId="0" applyNumberFormat="1" applyFont="1" applyAlignment="1">
      <alignment shrinkToFit="1"/>
    </xf>
    <xf numFmtId="2" fontId="3" fillId="0" borderId="0" xfId="0" applyNumberFormat="1" applyFont="1" applyAlignment="1">
      <alignment shrinkToFit="1"/>
    </xf>
    <xf numFmtId="164" fontId="0" fillId="0" borderId="0" xfId="0" applyNumberFormat="1" applyAlignment="1">
      <alignment shrinkToFit="1"/>
    </xf>
    <xf numFmtId="2" fontId="0" fillId="0" borderId="0" xfId="0" applyNumberFormat="1" applyAlignment="1">
      <alignment shrinkToFi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64" fontId="5" fillId="0" borderId="10" xfId="0" applyNumberFormat="1" applyFont="1" applyFill="1" applyBorder="1" applyAlignment="1">
      <alignment shrinkToFit="1"/>
    </xf>
    <xf numFmtId="2" fontId="5" fillId="0" borderId="10" xfId="0" applyNumberFormat="1" applyFont="1" applyFill="1" applyBorder="1" applyAlignment="1">
      <alignment shrinkToFit="1"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2" fontId="1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/>
    </xf>
    <xf numFmtId="2" fontId="5" fillId="0" borderId="15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5" fillId="0" borderId="16" xfId="0" applyFont="1" applyBorder="1" applyAlignment="1">
      <alignment horizontal="center"/>
    </xf>
    <xf numFmtId="164" fontId="5" fillId="0" borderId="16" xfId="0" applyNumberFormat="1" applyFont="1" applyBorder="1" applyAlignment="1">
      <alignment horizontal="center" shrinkToFit="1"/>
    </xf>
    <xf numFmtId="0" fontId="5" fillId="0" borderId="17" xfId="0" applyFont="1" applyBorder="1" applyAlignment="1">
      <alignment/>
    </xf>
    <xf numFmtId="2" fontId="5" fillId="0" borderId="18" xfId="0" applyNumberFormat="1" applyFont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2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 shrinkToFit="1"/>
    </xf>
    <xf numFmtId="2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left" shrinkToFit="1"/>
    </xf>
    <xf numFmtId="0" fontId="49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shrinkToFit="1"/>
    </xf>
    <xf numFmtId="2" fontId="5" fillId="0" borderId="0" xfId="0" applyNumberFormat="1" applyFont="1" applyFill="1" applyBorder="1" applyAlignment="1">
      <alignment shrinkToFit="1"/>
    </xf>
    <xf numFmtId="164" fontId="5" fillId="0" borderId="0" xfId="0" applyNumberFormat="1" applyFont="1" applyFill="1" applyBorder="1" applyAlignment="1">
      <alignment shrinkToFit="1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5" fillId="0" borderId="19" xfId="0" applyNumberFormat="1" applyFont="1" applyFill="1" applyBorder="1" applyAlignment="1">
      <alignment shrinkToFit="1"/>
    </xf>
    <xf numFmtId="0" fontId="2" fillId="0" borderId="10" xfId="0" applyFont="1" applyFill="1" applyBorder="1" applyAlignment="1">
      <alignment/>
    </xf>
    <xf numFmtId="164" fontId="5" fillId="0" borderId="0" xfId="0" applyNumberFormat="1" applyFont="1" applyBorder="1" applyAlignment="1">
      <alignment shrinkToFit="1"/>
    </xf>
    <xf numFmtId="2" fontId="5" fillId="0" borderId="0" xfId="0" applyNumberFormat="1" applyFont="1" applyBorder="1" applyAlignment="1">
      <alignment shrinkToFit="1"/>
    </xf>
    <xf numFmtId="164" fontId="4" fillId="0" borderId="0" xfId="0" applyNumberFormat="1" applyFont="1" applyAlignment="1">
      <alignment shrinkToFit="1"/>
    </xf>
    <xf numFmtId="2" fontId="5" fillId="0" borderId="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2" fontId="5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164" fontId="5" fillId="0" borderId="21" xfId="0" applyNumberFormat="1" applyFont="1" applyFill="1" applyBorder="1" applyAlignment="1">
      <alignment shrinkToFit="1"/>
    </xf>
    <xf numFmtId="2" fontId="5" fillId="0" borderId="21" xfId="0" applyNumberFormat="1" applyFont="1" applyFill="1" applyBorder="1" applyAlignment="1">
      <alignment shrinkToFit="1"/>
    </xf>
    <xf numFmtId="164" fontId="5" fillId="0" borderId="22" xfId="0" applyNumberFormat="1" applyFont="1" applyFill="1" applyBorder="1" applyAlignment="1">
      <alignment shrinkToFit="1"/>
    </xf>
    <xf numFmtId="0" fontId="5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2" fontId="49" fillId="0" borderId="15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5" fillId="0" borderId="22" xfId="0" applyNumberFormat="1" applyFont="1" applyFill="1" applyBorder="1" applyAlignment="1">
      <alignment shrinkToFit="1"/>
    </xf>
    <xf numFmtId="0" fontId="2" fillId="0" borderId="10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164" fontId="49" fillId="0" borderId="10" xfId="0" applyNumberFormat="1" applyFont="1" applyFill="1" applyBorder="1" applyAlignment="1">
      <alignment horizontal="center" shrinkToFit="1"/>
    </xf>
    <xf numFmtId="2" fontId="49" fillId="0" borderId="10" xfId="0" applyNumberFormat="1" applyFont="1" applyFill="1" applyBorder="1" applyAlignment="1">
      <alignment horizontal="center" shrinkToFit="1"/>
    </xf>
    <xf numFmtId="0" fontId="50" fillId="0" borderId="14" xfId="0" applyFont="1" applyFill="1" applyBorder="1" applyAlignment="1">
      <alignment horizontal="center"/>
    </xf>
    <xf numFmtId="0" fontId="50" fillId="0" borderId="0" xfId="0" applyFont="1" applyFill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 shrinkToFit="1"/>
    </xf>
    <xf numFmtId="2" fontId="5" fillId="0" borderId="10" xfId="0" applyNumberFormat="1" applyFont="1" applyFill="1" applyBorder="1" applyAlignment="1">
      <alignment horizontal="center" shrinkToFit="1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9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49" fillId="0" borderId="10" xfId="0" applyNumberFormat="1" applyFont="1" applyBorder="1" applyAlignment="1">
      <alignment/>
    </xf>
    <xf numFmtId="2" fontId="49" fillId="0" borderId="15" xfId="0" applyNumberFormat="1" applyFont="1" applyBorder="1" applyAlignment="1">
      <alignment/>
    </xf>
    <xf numFmtId="2" fontId="49" fillId="0" borderId="20" xfId="0" applyNumberFormat="1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5" fillId="0" borderId="16" xfId="0" applyNumberFormat="1" applyFont="1" applyBorder="1" applyAlignment="1">
      <alignment horizontal="center" shrinkToFit="1"/>
    </xf>
    <xf numFmtId="2" fontId="2" fillId="0" borderId="0" xfId="0" applyNumberFormat="1" applyFont="1" applyFill="1" applyAlignment="1">
      <alignment horizontal="left" shrinkToFit="1"/>
    </xf>
    <xf numFmtId="164" fontId="3" fillId="0" borderId="0" xfId="0" applyNumberFormat="1" applyFont="1" applyFill="1" applyAlignment="1">
      <alignment horizontal="left" shrinkToFit="1"/>
    </xf>
    <xf numFmtId="2" fontId="2" fillId="0" borderId="0" xfId="0" applyNumberFormat="1" applyFont="1" applyFill="1" applyAlignment="1">
      <alignment shrinkToFit="1"/>
    </xf>
    <xf numFmtId="2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shrinkToFit="1"/>
    </xf>
    <xf numFmtId="2" fontId="2" fillId="0" borderId="0" xfId="0" applyNumberFormat="1" applyFont="1" applyFill="1" applyBorder="1" applyAlignment="1">
      <alignment shrinkToFit="1"/>
    </xf>
    <xf numFmtId="2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 shrinkToFit="1"/>
    </xf>
    <xf numFmtId="2" fontId="5" fillId="0" borderId="12" xfId="0" applyNumberFormat="1" applyFont="1" applyFill="1" applyBorder="1" applyAlignment="1">
      <alignment horizontal="center" shrinkToFit="1"/>
    </xf>
    <xf numFmtId="0" fontId="5" fillId="0" borderId="13" xfId="0" applyFont="1" applyFill="1" applyBorder="1" applyAlignment="1">
      <alignment/>
    </xf>
    <xf numFmtId="2" fontId="5" fillId="0" borderId="18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 shrinkToFit="1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2" fontId="2" fillId="0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164" fontId="3" fillId="0" borderId="0" xfId="0" applyNumberFormat="1" applyFont="1" applyFill="1" applyAlignment="1">
      <alignment shrinkToFit="1"/>
    </xf>
    <xf numFmtId="0" fontId="0" fillId="0" borderId="0" xfId="0" applyFill="1" applyAlignment="1">
      <alignment/>
    </xf>
    <xf numFmtId="164" fontId="3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Y49"/>
  <sheetViews>
    <sheetView zoomScale="106" zoomScaleNormal="106" zoomScalePageLayoutView="0" workbookViewId="0" topLeftCell="A10">
      <selection activeCell="P20" sqref="P20"/>
    </sheetView>
  </sheetViews>
  <sheetFormatPr defaultColWidth="9.140625" defaultRowHeight="12.75"/>
  <cols>
    <col min="1" max="1" width="7.00390625" style="48" customWidth="1"/>
    <col min="2" max="2" width="5.140625" style="2" customWidth="1"/>
    <col min="3" max="3" width="28.00390625" style="2" customWidth="1"/>
    <col min="4" max="4" width="10.140625" style="2" customWidth="1"/>
    <col min="5" max="5" width="35.140625" style="2" bestFit="1" customWidth="1"/>
    <col min="6" max="6" width="10.7109375" style="2" bestFit="1" customWidth="1"/>
    <col min="7" max="9" width="9.140625" style="12" customWidth="1"/>
    <col min="10" max="10" width="9.8515625" style="12" bestFit="1" customWidth="1"/>
    <col min="11" max="11" width="9.140625" style="18" customWidth="1"/>
    <col min="12" max="12" width="11.28125" style="12" bestFit="1" customWidth="1"/>
    <col min="13" max="13" width="9.140625" style="2" customWidth="1"/>
    <col min="14" max="14" width="10.8515625" style="2" bestFit="1" customWidth="1"/>
    <col min="15" max="16384" width="9.140625" style="2" customWidth="1"/>
  </cols>
  <sheetData>
    <row r="1" ht="18.75">
      <c r="A1" s="41" t="s">
        <v>22</v>
      </c>
    </row>
    <row r="2" spans="1:7" ht="15.75">
      <c r="A2" s="42" t="s">
        <v>1</v>
      </c>
      <c r="B2" s="6"/>
      <c r="C2" s="6"/>
      <c r="D2" s="6"/>
      <c r="E2" s="6" t="s">
        <v>587</v>
      </c>
      <c r="F2" s="6"/>
      <c r="G2" s="13"/>
    </row>
    <row r="3" spans="1:7" ht="15.75">
      <c r="A3" s="42" t="s">
        <v>0</v>
      </c>
      <c r="B3" s="6" t="s">
        <v>17</v>
      </c>
      <c r="C3" s="6"/>
      <c r="D3" s="6"/>
      <c r="E3" s="6" t="s">
        <v>588</v>
      </c>
      <c r="F3" s="6"/>
      <c r="G3" s="13"/>
    </row>
    <row r="4" spans="1:12" ht="15.75">
      <c r="A4" s="42" t="s">
        <v>11</v>
      </c>
      <c r="B4" s="6" t="s">
        <v>564</v>
      </c>
      <c r="C4" s="6"/>
      <c r="D4" s="6"/>
      <c r="E4" s="6" t="s">
        <v>589</v>
      </c>
      <c r="F4" s="6"/>
      <c r="G4" s="13"/>
      <c r="L4" s="17"/>
    </row>
    <row r="5" spans="5:8" ht="15.75">
      <c r="E5" s="13" t="s">
        <v>590</v>
      </c>
      <c r="F5" s="104"/>
      <c r="G5" s="104"/>
      <c r="H5" s="104"/>
    </row>
    <row r="6" spans="1:13" ht="13.5" thickBot="1">
      <c r="A6" s="44"/>
      <c r="B6" s="4"/>
      <c r="C6" s="4"/>
      <c r="D6" s="4"/>
      <c r="E6" s="17" t="s">
        <v>21</v>
      </c>
      <c r="F6" s="104"/>
      <c r="G6" s="104"/>
      <c r="H6" s="104"/>
      <c r="I6" s="14"/>
      <c r="J6" s="14"/>
      <c r="K6" s="19">
        <v>720</v>
      </c>
      <c r="L6" s="14"/>
      <c r="M6" s="4"/>
    </row>
    <row r="7" spans="1:14" ht="15.75">
      <c r="A7" s="45" t="s">
        <v>2</v>
      </c>
      <c r="B7" s="9" t="s">
        <v>15</v>
      </c>
      <c r="C7" s="9" t="s">
        <v>3</v>
      </c>
      <c r="D7" s="9" t="s">
        <v>4</v>
      </c>
      <c r="E7" s="9" t="s">
        <v>5</v>
      </c>
      <c r="F7" s="9" t="s">
        <v>6</v>
      </c>
      <c r="G7" s="15" t="s">
        <v>7</v>
      </c>
      <c r="H7" s="15" t="s">
        <v>12</v>
      </c>
      <c r="I7" s="15" t="s">
        <v>20</v>
      </c>
      <c r="J7" s="15" t="s">
        <v>13</v>
      </c>
      <c r="K7" s="20" t="s">
        <v>14</v>
      </c>
      <c r="L7" s="15" t="s">
        <v>8</v>
      </c>
      <c r="M7" s="9" t="s">
        <v>9</v>
      </c>
      <c r="N7" s="10" t="s">
        <v>16</v>
      </c>
    </row>
    <row r="8" spans="1:14" ht="15.75">
      <c r="A8" s="46">
        <v>9</v>
      </c>
      <c r="B8" s="7">
        <v>193</v>
      </c>
      <c r="C8" s="7" t="s">
        <v>251</v>
      </c>
      <c r="D8" s="7">
        <v>160326</v>
      </c>
      <c r="E8" s="7" t="s">
        <v>252</v>
      </c>
      <c r="F8" s="7">
        <v>1535538</v>
      </c>
      <c r="G8" s="16">
        <v>143.5</v>
      </c>
      <c r="H8" s="16">
        <v>147</v>
      </c>
      <c r="I8" s="16">
        <v>142.5</v>
      </c>
      <c r="J8" s="36">
        <f>G8+H8+I8</f>
        <v>433</v>
      </c>
      <c r="K8" s="37">
        <f>J8/$K$6*100</f>
        <v>60.138888888888886</v>
      </c>
      <c r="L8" s="16">
        <v>184</v>
      </c>
      <c r="M8" s="7"/>
      <c r="N8" s="11"/>
    </row>
    <row r="9" spans="1:14" ht="15.75">
      <c r="A9" s="46">
        <v>9.08</v>
      </c>
      <c r="B9" s="7">
        <v>200</v>
      </c>
      <c r="C9" s="7" t="s">
        <v>255</v>
      </c>
      <c r="D9" s="7">
        <v>284726</v>
      </c>
      <c r="E9" s="7" t="s">
        <v>256</v>
      </c>
      <c r="F9" s="7">
        <v>44795</v>
      </c>
      <c r="G9" s="16">
        <v>150</v>
      </c>
      <c r="H9" s="16">
        <v>155</v>
      </c>
      <c r="I9" s="16">
        <v>158</v>
      </c>
      <c r="J9" s="36">
        <f>G9+H9+I9</f>
        <v>463</v>
      </c>
      <c r="K9" s="37">
        <f>J9/$K$6*100</f>
        <v>64.30555555555556</v>
      </c>
      <c r="L9" s="16">
        <v>194</v>
      </c>
      <c r="M9" s="7"/>
      <c r="N9" s="11"/>
    </row>
    <row r="10" spans="1:14" s="39" customFormat="1" ht="15.75">
      <c r="A10" s="46">
        <v>9.16</v>
      </c>
      <c r="B10" s="7">
        <v>99</v>
      </c>
      <c r="C10" s="7" t="s">
        <v>231</v>
      </c>
      <c r="D10" s="7">
        <v>293040</v>
      </c>
      <c r="E10" s="7" t="s">
        <v>232</v>
      </c>
      <c r="F10" s="7">
        <v>1431534</v>
      </c>
      <c r="G10" s="36">
        <v>141</v>
      </c>
      <c r="H10" s="36">
        <v>145.5</v>
      </c>
      <c r="I10" s="36">
        <v>153</v>
      </c>
      <c r="J10" s="36">
        <f aca="true" t="shared" si="0" ref="J10:J46">G10+H10+I10</f>
        <v>439.5</v>
      </c>
      <c r="K10" s="37">
        <f aca="true" t="shared" si="1" ref="K10:K46">J10/$K$6*100</f>
        <v>61.04166666666667</v>
      </c>
      <c r="L10" s="36">
        <v>186</v>
      </c>
      <c r="M10" s="34"/>
      <c r="N10" s="38"/>
    </row>
    <row r="11" spans="1:14" ht="15.75">
      <c r="A11" s="46">
        <v>9.24</v>
      </c>
      <c r="B11" s="7">
        <v>140</v>
      </c>
      <c r="C11" s="7" t="s">
        <v>239</v>
      </c>
      <c r="D11" s="7">
        <v>300756</v>
      </c>
      <c r="E11" s="7" t="s">
        <v>240</v>
      </c>
      <c r="F11" s="7">
        <v>1632013</v>
      </c>
      <c r="G11" s="16">
        <v>161</v>
      </c>
      <c r="H11" s="16">
        <v>164</v>
      </c>
      <c r="I11" s="16">
        <v>166</v>
      </c>
      <c r="J11" s="36">
        <f>G11+H11+I11</f>
        <v>491</v>
      </c>
      <c r="K11" s="37">
        <f>J11/$K$6*100</f>
        <v>68.19444444444444</v>
      </c>
      <c r="L11" s="16">
        <v>205</v>
      </c>
      <c r="M11" s="7">
        <v>10</v>
      </c>
      <c r="N11" s="11"/>
    </row>
    <row r="12" spans="1:14" ht="15.75">
      <c r="A12" s="46">
        <v>9.32</v>
      </c>
      <c r="B12" s="7">
        <v>166</v>
      </c>
      <c r="C12" s="7" t="s">
        <v>245</v>
      </c>
      <c r="D12" s="7">
        <v>315583</v>
      </c>
      <c r="E12" s="7" t="s">
        <v>246</v>
      </c>
      <c r="F12" s="7">
        <v>59978</v>
      </c>
      <c r="G12" s="16">
        <v>167</v>
      </c>
      <c r="H12" s="16">
        <v>169</v>
      </c>
      <c r="I12" s="16">
        <v>169.5</v>
      </c>
      <c r="J12" s="16">
        <f>G12+H12+I12</f>
        <v>505.5</v>
      </c>
      <c r="K12" s="21">
        <f>J12/$K$6*100</f>
        <v>70.20833333333333</v>
      </c>
      <c r="L12" s="16">
        <v>210</v>
      </c>
      <c r="M12" s="7">
        <v>6</v>
      </c>
      <c r="N12" s="11"/>
    </row>
    <row r="13" spans="1:14" s="39" customFormat="1" ht="15.75">
      <c r="A13" s="47">
        <v>9.4</v>
      </c>
      <c r="B13" s="34">
        <v>274</v>
      </c>
      <c r="C13" s="34" t="s">
        <v>273</v>
      </c>
      <c r="D13" s="34">
        <v>335576</v>
      </c>
      <c r="E13" s="34" t="s">
        <v>274</v>
      </c>
      <c r="F13" s="34">
        <v>1533065</v>
      </c>
      <c r="G13" s="36">
        <v>162.5</v>
      </c>
      <c r="H13" s="36">
        <v>177</v>
      </c>
      <c r="I13" s="36">
        <v>173.5</v>
      </c>
      <c r="J13" s="16">
        <f>G13+H13+I13</f>
        <v>513</v>
      </c>
      <c r="K13" s="21">
        <f>J13/$K$6*100</f>
        <v>71.25</v>
      </c>
      <c r="L13" s="36">
        <v>215</v>
      </c>
      <c r="M13" s="34">
        <v>1</v>
      </c>
      <c r="N13" s="38" t="s">
        <v>16</v>
      </c>
    </row>
    <row r="14" spans="1:14" ht="15.75">
      <c r="A14" s="46">
        <v>9.48</v>
      </c>
      <c r="B14" s="7">
        <v>1</v>
      </c>
      <c r="C14" s="7" t="s">
        <v>208</v>
      </c>
      <c r="D14" s="7">
        <v>402299</v>
      </c>
      <c r="E14" s="7" t="s">
        <v>209</v>
      </c>
      <c r="F14" s="7">
        <v>1630172</v>
      </c>
      <c r="G14" s="16">
        <v>158.5</v>
      </c>
      <c r="H14" s="16">
        <v>166</v>
      </c>
      <c r="I14" s="16">
        <v>158.5</v>
      </c>
      <c r="J14" s="36">
        <f>G14+H14+I14</f>
        <v>483</v>
      </c>
      <c r="K14" s="37">
        <f>J14/$K$6*100</f>
        <v>67.08333333333333</v>
      </c>
      <c r="L14" s="16">
        <v>202</v>
      </c>
      <c r="M14" s="7"/>
      <c r="N14" s="11"/>
    </row>
    <row r="15" spans="1:14" ht="15.75">
      <c r="A15" s="46">
        <v>9.56</v>
      </c>
      <c r="B15" s="34">
        <v>79</v>
      </c>
      <c r="C15" s="34" t="s">
        <v>222</v>
      </c>
      <c r="D15" s="34">
        <v>1025772</v>
      </c>
      <c r="E15" s="34" t="s">
        <v>223</v>
      </c>
      <c r="F15" s="34">
        <v>1631116</v>
      </c>
      <c r="G15" s="16">
        <v>145.5</v>
      </c>
      <c r="H15" s="16">
        <v>152.5</v>
      </c>
      <c r="I15" s="16">
        <v>147.5</v>
      </c>
      <c r="J15" s="16">
        <f>G15+H15+I15</f>
        <v>445.5</v>
      </c>
      <c r="K15" s="21">
        <f>J15/$K$6*100</f>
        <v>61.875</v>
      </c>
      <c r="L15" s="16">
        <v>189</v>
      </c>
      <c r="M15" s="7"/>
      <c r="N15" s="11"/>
    </row>
    <row r="16" spans="1:14" s="39" customFormat="1" ht="15.75">
      <c r="A16" s="46">
        <v>10.04</v>
      </c>
      <c r="B16" s="34">
        <v>33</v>
      </c>
      <c r="C16" s="34" t="s">
        <v>212</v>
      </c>
      <c r="D16" s="34">
        <v>1044713</v>
      </c>
      <c r="E16" s="34" t="s">
        <v>213</v>
      </c>
      <c r="F16" s="34">
        <v>1631443</v>
      </c>
      <c r="G16" s="36">
        <v>163</v>
      </c>
      <c r="H16" s="36">
        <v>166.5</v>
      </c>
      <c r="I16" s="36">
        <v>171.5</v>
      </c>
      <c r="J16" s="36">
        <f t="shared" si="0"/>
        <v>501</v>
      </c>
      <c r="K16" s="37">
        <f t="shared" si="1"/>
        <v>69.58333333333333</v>
      </c>
      <c r="L16" s="36">
        <v>209</v>
      </c>
      <c r="M16" s="34">
        <v>7</v>
      </c>
      <c r="N16" s="38"/>
    </row>
    <row r="17" spans="1:14" ht="15.75">
      <c r="A17" s="46">
        <v>10.12</v>
      </c>
      <c r="B17" s="7">
        <v>102</v>
      </c>
      <c r="C17" s="7" t="s">
        <v>233</v>
      </c>
      <c r="D17" s="7">
        <v>1414044</v>
      </c>
      <c r="E17" s="7" t="s">
        <v>234</v>
      </c>
      <c r="F17" s="7">
        <v>1432326</v>
      </c>
      <c r="G17" s="16">
        <v>154</v>
      </c>
      <c r="H17" s="16">
        <v>163</v>
      </c>
      <c r="I17" s="16">
        <v>156.5</v>
      </c>
      <c r="J17" s="16">
        <f t="shared" si="0"/>
        <v>473.5</v>
      </c>
      <c r="K17" s="21">
        <f t="shared" si="1"/>
        <v>65.76388888888889</v>
      </c>
      <c r="L17" s="16">
        <v>197</v>
      </c>
      <c r="M17" s="7"/>
      <c r="N17" s="11"/>
    </row>
    <row r="18" spans="1:14" ht="15.75">
      <c r="A18" s="47">
        <v>10.2</v>
      </c>
      <c r="B18" s="7">
        <v>174</v>
      </c>
      <c r="C18" s="7" t="s">
        <v>247</v>
      </c>
      <c r="D18" s="7">
        <v>1414665</v>
      </c>
      <c r="E18" s="7" t="s">
        <v>248</v>
      </c>
      <c r="F18" s="7">
        <v>1532848</v>
      </c>
      <c r="G18" s="16">
        <v>147.5</v>
      </c>
      <c r="H18" s="16">
        <v>154</v>
      </c>
      <c r="I18" s="16">
        <v>151</v>
      </c>
      <c r="J18" s="16">
        <f t="shared" si="0"/>
        <v>452.5</v>
      </c>
      <c r="K18" s="21">
        <f t="shared" si="1"/>
        <v>62.84722222222222</v>
      </c>
      <c r="L18" s="16">
        <v>188</v>
      </c>
      <c r="M18" s="7"/>
      <c r="N18" s="11"/>
    </row>
    <row r="19" spans="1:14" ht="15.75">
      <c r="A19" s="47">
        <v>10.28</v>
      </c>
      <c r="B19" s="7">
        <v>298</v>
      </c>
      <c r="C19" s="7" t="s">
        <v>600</v>
      </c>
      <c r="D19" s="7">
        <v>1611764</v>
      </c>
      <c r="E19" s="7" t="s">
        <v>601</v>
      </c>
      <c r="F19" s="7">
        <v>1632814</v>
      </c>
      <c r="G19" s="16">
        <v>174</v>
      </c>
      <c r="H19" s="16">
        <v>171.5</v>
      </c>
      <c r="I19" s="16">
        <v>165</v>
      </c>
      <c r="J19" s="16">
        <f t="shared" si="0"/>
        <v>510.5</v>
      </c>
      <c r="K19" s="21">
        <f t="shared" si="1"/>
        <v>70.90277777777779</v>
      </c>
      <c r="L19" s="16">
        <v>213</v>
      </c>
      <c r="M19" s="7">
        <v>3</v>
      </c>
      <c r="N19" s="11"/>
    </row>
    <row r="20" spans="1:25" s="92" customFormat="1" ht="16.5" customHeight="1">
      <c r="A20" s="87">
        <v>10.36</v>
      </c>
      <c r="B20" s="88"/>
      <c r="C20" s="88" t="s">
        <v>572</v>
      </c>
      <c r="D20" s="88"/>
      <c r="E20" s="88" t="s">
        <v>572</v>
      </c>
      <c r="F20" s="88"/>
      <c r="G20" s="89"/>
      <c r="H20" s="89"/>
      <c r="I20" s="89"/>
      <c r="J20" s="89"/>
      <c r="K20" s="90"/>
      <c r="L20" s="89"/>
      <c r="M20" s="88"/>
      <c r="N20" s="91"/>
      <c r="P20" s="93"/>
      <c r="Q20" s="93"/>
      <c r="R20" s="93"/>
      <c r="S20" s="93"/>
      <c r="T20" s="93"/>
      <c r="U20" s="93"/>
      <c r="V20" s="93"/>
      <c r="W20" s="93"/>
      <c r="X20" s="93"/>
      <c r="Y20" s="93"/>
    </row>
    <row r="21" spans="1:14" s="39" customFormat="1" ht="15.75">
      <c r="A21" s="47">
        <v>10.52</v>
      </c>
      <c r="B21" s="34">
        <v>36</v>
      </c>
      <c r="C21" s="34" t="s">
        <v>216</v>
      </c>
      <c r="D21" s="34">
        <v>1510123</v>
      </c>
      <c r="E21" s="34" t="s">
        <v>217</v>
      </c>
      <c r="F21" s="34">
        <v>1530122</v>
      </c>
      <c r="G21" s="36">
        <v>135.5</v>
      </c>
      <c r="H21" s="36">
        <v>143.5</v>
      </c>
      <c r="I21" s="36">
        <v>137</v>
      </c>
      <c r="J21" s="36">
        <f t="shared" si="0"/>
        <v>416</v>
      </c>
      <c r="K21" s="37">
        <f t="shared" si="1"/>
        <v>57.77777777777777</v>
      </c>
      <c r="L21" s="36">
        <v>174</v>
      </c>
      <c r="M21" s="34"/>
      <c r="N21" s="38"/>
    </row>
    <row r="22" spans="1:14" ht="15.75">
      <c r="A22" s="46">
        <v>11</v>
      </c>
      <c r="B22" s="7">
        <v>67</v>
      </c>
      <c r="C22" s="7" t="s">
        <v>220</v>
      </c>
      <c r="D22" s="7">
        <v>1510256</v>
      </c>
      <c r="E22" s="7" t="s">
        <v>221</v>
      </c>
      <c r="F22" s="7">
        <v>1530309</v>
      </c>
      <c r="G22" s="16">
        <v>150</v>
      </c>
      <c r="H22" s="16">
        <v>151</v>
      </c>
      <c r="I22" s="16">
        <v>140.5</v>
      </c>
      <c r="J22" s="16">
        <f t="shared" si="0"/>
        <v>441.5</v>
      </c>
      <c r="K22" s="21">
        <f t="shared" si="1"/>
        <v>61.31944444444445</v>
      </c>
      <c r="L22" s="16">
        <v>185</v>
      </c>
      <c r="M22" s="7"/>
      <c r="N22" s="11"/>
    </row>
    <row r="23" spans="1:14" ht="15.75">
      <c r="A23" s="46">
        <v>11.08</v>
      </c>
      <c r="B23" s="7">
        <v>91</v>
      </c>
      <c r="C23" s="7" t="s">
        <v>228</v>
      </c>
      <c r="D23" s="7">
        <v>1511528</v>
      </c>
      <c r="E23" s="7" t="s">
        <v>229</v>
      </c>
      <c r="F23" s="7">
        <v>1532063</v>
      </c>
      <c r="G23" s="16">
        <v>143</v>
      </c>
      <c r="H23" s="16">
        <v>145.5</v>
      </c>
      <c r="I23" s="16">
        <v>141.5</v>
      </c>
      <c r="J23" s="16">
        <f t="shared" si="0"/>
        <v>430</v>
      </c>
      <c r="K23" s="21">
        <f t="shared" si="1"/>
        <v>59.72222222222222</v>
      </c>
      <c r="L23" s="16">
        <v>179</v>
      </c>
      <c r="M23" s="7"/>
      <c r="N23" s="11"/>
    </row>
    <row r="24" spans="1:14" ht="15.75">
      <c r="A24" s="46">
        <v>11.16</v>
      </c>
      <c r="B24" s="7">
        <v>148</v>
      </c>
      <c r="C24" s="7" t="s">
        <v>241</v>
      </c>
      <c r="D24" s="7">
        <v>1511612</v>
      </c>
      <c r="E24" s="7" t="s">
        <v>242</v>
      </c>
      <c r="F24" s="7">
        <v>1532214</v>
      </c>
      <c r="G24" s="16">
        <v>157</v>
      </c>
      <c r="H24" s="16">
        <v>160</v>
      </c>
      <c r="I24" s="16">
        <v>152</v>
      </c>
      <c r="J24" s="16">
        <f t="shared" si="0"/>
        <v>469</v>
      </c>
      <c r="K24" s="21">
        <f t="shared" si="1"/>
        <v>65.13888888888889</v>
      </c>
      <c r="L24" s="16">
        <v>190</v>
      </c>
      <c r="M24" s="7"/>
      <c r="N24" s="11"/>
    </row>
    <row r="25" spans="1:14" ht="15.75">
      <c r="A25" s="46">
        <v>11.24</v>
      </c>
      <c r="B25" s="7">
        <v>89</v>
      </c>
      <c r="C25" s="7" t="s">
        <v>226</v>
      </c>
      <c r="D25" s="7">
        <v>1512112</v>
      </c>
      <c r="E25" s="7" t="s">
        <v>227</v>
      </c>
      <c r="F25" s="7">
        <v>1533020</v>
      </c>
      <c r="G25" s="16">
        <v>156.5</v>
      </c>
      <c r="H25" s="16">
        <v>155.5</v>
      </c>
      <c r="I25" s="16">
        <v>150.5</v>
      </c>
      <c r="J25" s="16">
        <f t="shared" si="0"/>
        <v>462.5</v>
      </c>
      <c r="K25" s="21">
        <f t="shared" si="1"/>
        <v>64.23611111111111</v>
      </c>
      <c r="L25" s="16">
        <v>193</v>
      </c>
      <c r="M25" s="7"/>
      <c r="N25" s="11"/>
    </row>
    <row r="26" spans="1:14" ht="15.75">
      <c r="A26" s="46">
        <v>11.32</v>
      </c>
      <c r="B26" s="7">
        <v>191</v>
      </c>
      <c r="C26" s="7" t="s">
        <v>249</v>
      </c>
      <c r="D26" s="7">
        <v>1512451</v>
      </c>
      <c r="E26" s="7" t="s">
        <v>250</v>
      </c>
      <c r="F26" s="7">
        <v>1533600</v>
      </c>
      <c r="G26" s="16">
        <v>159.5</v>
      </c>
      <c r="H26" s="16">
        <v>154.5</v>
      </c>
      <c r="I26" s="16">
        <v>150</v>
      </c>
      <c r="J26" s="16">
        <f t="shared" si="0"/>
        <v>464</v>
      </c>
      <c r="K26" s="21">
        <f t="shared" si="1"/>
        <v>64.44444444444444</v>
      </c>
      <c r="L26" s="16">
        <v>193</v>
      </c>
      <c r="M26" s="7"/>
      <c r="N26" s="11"/>
    </row>
    <row r="27" spans="1:14" ht="15.75">
      <c r="A27" s="46">
        <v>11.4</v>
      </c>
      <c r="B27" s="7">
        <v>134</v>
      </c>
      <c r="C27" s="7" t="s">
        <v>237</v>
      </c>
      <c r="D27" s="7">
        <v>1512461</v>
      </c>
      <c r="E27" s="7" t="s">
        <v>238</v>
      </c>
      <c r="F27" s="7">
        <v>1533634</v>
      </c>
      <c r="G27" s="16">
        <v>158</v>
      </c>
      <c r="H27" s="16">
        <v>154.5</v>
      </c>
      <c r="I27" s="16">
        <v>147.5</v>
      </c>
      <c r="J27" s="16">
        <f t="shared" si="0"/>
        <v>460</v>
      </c>
      <c r="K27" s="21">
        <f t="shared" si="1"/>
        <v>63.888888888888886</v>
      </c>
      <c r="L27" s="16">
        <v>193</v>
      </c>
      <c r="M27" s="7"/>
      <c r="N27" s="11"/>
    </row>
    <row r="28" spans="1:14" ht="15.75">
      <c r="A28" s="46">
        <v>11.48</v>
      </c>
      <c r="B28" s="7">
        <v>31</v>
      </c>
      <c r="C28" s="7" t="s">
        <v>210</v>
      </c>
      <c r="D28" s="7">
        <v>1513008</v>
      </c>
      <c r="E28" s="7" t="s">
        <v>211</v>
      </c>
      <c r="F28" s="7">
        <v>1534715</v>
      </c>
      <c r="G28" s="16">
        <v>134</v>
      </c>
      <c r="H28" s="16">
        <v>135</v>
      </c>
      <c r="I28" s="16">
        <v>132</v>
      </c>
      <c r="J28" s="16">
        <f t="shared" si="0"/>
        <v>401</v>
      </c>
      <c r="K28" s="21">
        <f t="shared" si="1"/>
        <v>55.69444444444444</v>
      </c>
      <c r="L28" s="16">
        <v>169</v>
      </c>
      <c r="M28" s="7"/>
      <c r="N28" s="11"/>
    </row>
    <row r="29" spans="1:14" ht="15.75">
      <c r="A29" s="47">
        <v>11.56</v>
      </c>
      <c r="B29" s="7">
        <v>110</v>
      </c>
      <c r="C29" s="7" t="s">
        <v>235</v>
      </c>
      <c r="D29" s="7">
        <v>1513158</v>
      </c>
      <c r="E29" s="7" t="s">
        <v>236</v>
      </c>
      <c r="F29" s="7">
        <v>1535030</v>
      </c>
      <c r="G29" s="16">
        <v>154.5</v>
      </c>
      <c r="H29" s="16">
        <v>152.5</v>
      </c>
      <c r="I29" s="16">
        <v>149.5</v>
      </c>
      <c r="J29" s="16">
        <f t="shared" si="0"/>
        <v>456.5</v>
      </c>
      <c r="K29" s="21">
        <f t="shared" si="1"/>
        <v>63.40277777777777</v>
      </c>
      <c r="L29" s="16">
        <v>192</v>
      </c>
      <c r="M29" s="7"/>
      <c r="N29" s="11"/>
    </row>
    <row r="30" spans="1:14" ht="15.75">
      <c r="A30" s="46">
        <v>12.04</v>
      </c>
      <c r="B30" s="7">
        <v>254</v>
      </c>
      <c r="C30" s="7" t="s">
        <v>267</v>
      </c>
      <c r="D30" s="7">
        <v>1513360</v>
      </c>
      <c r="E30" s="7" t="s">
        <v>268</v>
      </c>
      <c r="F30" s="7">
        <v>1535339</v>
      </c>
      <c r="G30" s="16">
        <v>156</v>
      </c>
      <c r="H30" s="16">
        <v>169</v>
      </c>
      <c r="I30" s="16">
        <v>154.5</v>
      </c>
      <c r="J30" s="16">
        <f t="shared" si="0"/>
        <v>479.5</v>
      </c>
      <c r="K30" s="21">
        <f t="shared" si="1"/>
        <v>66.59722222222221</v>
      </c>
      <c r="L30" s="16">
        <v>203</v>
      </c>
      <c r="M30" s="7"/>
      <c r="N30" s="11"/>
    </row>
    <row r="31" spans="1:14" ht="15.75">
      <c r="A31" s="47">
        <v>12.12</v>
      </c>
      <c r="B31" s="7">
        <v>238</v>
      </c>
      <c r="C31" s="7" t="s">
        <v>265</v>
      </c>
      <c r="D31" s="7">
        <v>1513669</v>
      </c>
      <c r="E31" s="7" t="s">
        <v>266</v>
      </c>
      <c r="F31" s="7">
        <v>1535706</v>
      </c>
      <c r="G31" s="16" t="s">
        <v>612</v>
      </c>
      <c r="H31" s="16" t="s">
        <v>612</v>
      </c>
      <c r="I31" s="16" t="s">
        <v>612</v>
      </c>
      <c r="J31" s="16">
        <v>0</v>
      </c>
      <c r="K31" s="21">
        <v>0</v>
      </c>
      <c r="L31" s="16">
        <v>0</v>
      </c>
      <c r="M31" s="7"/>
      <c r="N31" s="11"/>
    </row>
    <row r="32" spans="1:14" ht="15.75">
      <c r="A32" s="47">
        <v>12.2</v>
      </c>
      <c r="B32" s="7">
        <v>199</v>
      </c>
      <c r="C32" s="7" t="s">
        <v>253</v>
      </c>
      <c r="D32" s="7">
        <v>1513784</v>
      </c>
      <c r="E32" s="7" t="s">
        <v>254</v>
      </c>
      <c r="F32" s="7">
        <v>1535874</v>
      </c>
      <c r="G32" s="16">
        <v>144.5</v>
      </c>
      <c r="H32" s="16">
        <v>146</v>
      </c>
      <c r="I32" s="16">
        <v>137.5</v>
      </c>
      <c r="J32" s="16">
        <f t="shared" si="0"/>
        <v>428</v>
      </c>
      <c r="K32" s="21">
        <f t="shared" si="1"/>
        <v>59.44444444444444</v>
      </c>
      <c r="L32" s="16">
        <v>178</v>
      </c>
      <c r="M32" s="7"/>
      <c r="N32" s="11"/>
    </row>
    <row r="33" spans="1:23" s="98" customFormat="1" ht="15.75">
      <c r="A33" s="87">
        <v>12.28</v>
      </c>
      <c r="B33" s="94"/>
      <c r="C33" s="88" t="s">
        <v>572</v>
      </c>
      <c r="D33" s="88"/>
      <c r="E33" s="88" t="s">
        <v>572</v>
      </c>
      <c r="F33" s="94"/>
      <c r="G33" s="95"/>
      <c r="H33" s="95"/>
      <c r="I33" s="95"/>
      <c r="J33" s="95"/>
      <c r="K33" s="96"/>
      <c r="L33" s="95"/>
      <c r="M33" s="94"/>
      <c r="N33" s="97"/>
      <c r="P33" s="100"/>
      <c r="Q33" s="100"/>
      <c r="R33" s="100"/>
      <c r="S33" s="100"/>
      <c r="T33" s="100"/>
      <c r="U33" s="100"/>
      <c r="V33" s="100"/>
      <c r="W33" s="100"/>
    </row>
    <row r="34" spans="1:14" ht="15.75">
      <c r="A34" s="46">
        <v>12.45</v>
      </c>
      <c r="B34" s="7">
        <v>282</v>
      </c>
      <c r="C34" s="7" t="s">
        <v>539</v>
      </c>
      <c r="D34" s="7">
        <v>1513900</v>
      </c>
      <c r="E34" s="7" t="s">
        <v>540</v>
      </c>
      <c r="F34" s="7">
        <v>1630188</v>
      </c>
      <c r="G34" s="16">
        <v>144.5</v>
      </c>
      <c r="H34" s="16">
        <v>148</v>
      </c>
      <c r="I34" s="16">
        <v>145</v>
      </c>
      <c r="J34" s="16">
        <f t="shared" si="0"/>
        <v>437.5</v>
      </c>
      <c r="K34" s="21">
        <f t="shared" si="1"/>
        <v>60.763888888888886</v>
      </c>
      <c r="L34" s="95">
        <v>184</v>
      </c>
      <c r="M34" s="7"/>
      <c r="N34" s="11"/>
    </row>
    <row r="35" spans="1:14" ht="15.75">
      <c r="A35" s="46">
        <v>12.52</v>
      </c>
      <c r="B35" s="7">
        <v>76</v>
      </c>
      <c r="C35" s="7" t="s">
        <v>275</v>
      </c>
      <c r="D35" s="7">
        <v>1610025</v>
      </c>
      <c r="E35" s="7" t="s">
        <v>230</v>
      </c>
      <c r="F35" s="7">
        <v>1534839</v>
      </c>
      <c r="G35" s="16">
        <v>172.5</v>
      </c>
      <c r="H35" s="16">
        <v>175.5</v>
      </c>
      <c r="I35" s="16">
        <v>162</v>
      </c>
      <c r="J35" s="16">
        <f t="shared" si="0"/>
        <v>510</v>
      </c>
      <c r="K35" s="21">
        <f t="shared" si="1"/>
        <v>70.83333333333334</v>
      </c>
      <c r="L35" s="16">
        <v>213</v>
      </c>
      <c r="M35" s="7">
        <v>4</v>
      </c>
      <c r="N35" s="11"/>
    </row>
    <row r="36" spans="1:14" ht="15.75">
      <c r="A36" s="46">
        <v>13</v>
      </c>
      <c r="B36" s="7">
        <v>81</v>
      </c>
      <c r="C36" s="7" t="s">
        <v>224</v>
      </c>
      <c r="D36" s="7">
        <v>1610035</v>
      </c>
      <c r="E36" s="7" t="s">
        <v>225</v>
      </c>
      <c r="F36" s="7">
        <v>58373</v>
      </c>
      <c r="G36" s="16">
        <v>156</v>
      </c>
      <c r="H36" s="16">
        <v>157</v>
      </c>
      <c r="I36" s="16">
        <v>152.5</v>
      </c>
      <c r="J36" s="16">
        <f t="shared" si="0"/>
        <v>465.5</v>
      </c>
      <c r="K36" s="21">
        <f t="shared" si="1"/>
        <v>64.65277777777779</v>
      </c>
      <c r="L36" s="16">
        <v>194</v>
      </c>
      <c r="M36" s="7"/>
      <c r="N36" s="11"/>
    </row>
    <row r="37" spans="1:14" ht="15.75">
      <c r="A37" s="46">
        <v>13.08</v>
      </c>
      <c r="B37" s="7">
        <v>273</v>
      </c>
      <c r="C37" s="7" t="s">
        <v>577</v>
      </c>
      <c r="D37" s="7"/>
      <c r="E37" s="7" t="s">
        <v>578</v>
      </c>
      <c r="F37" s="7"/>
      <c r="G37" s="16">
        <v>166.5</v>
      </c>
      <c r="H37" s="16">
        <v>169.5</v>
      </c>
      <c r="I37" s="16">
        <v>152.5</v>
      </c>
      <c r="J37" s="16">
        <f t="shared" si="0"/>
        <v>488.5</v>
      </c>
      <c r="K37" s="21">
        <f t="shared" si="1"/>
        <v>67.84722222222223</v>
      </c>
      <c r="L37" s="16">
        <v>207</v>
      </c>
      <c r="M37" s="7"/>
      <c r="N37" s="11"/>
    </row>
    <row r="38" spans="1:14" ht="15.75">
      <c r="A38" s="46">
        <v>13.16</v>
      </c>
      <c r="B38" s="7">
        <v>61</v>
      </c>
      <c r="C38" s="7" t="s">
        <v>218</v>
      </c>
      <c r="D38" s="7">
        <v>1610069</v>
      </c>
      <c r="E38" s="7" t="s">
        <v>219</v>
      </c>
      <c r="F38" s="7">
        <v>1630181</v>
      </c>
      <c r="G38" s="16">
        <v>140.5</v>
      </c>
      <c r="H38" s="16">
        <v>140</v>
      </c>
      <c r="I38" s="16">
        <v>134.5</v>
      </c>
      <c r="J38" s="16">
        <f t="shared" si="0"/>
        <v>415</v>
      </c>
      <c r="K38" s="21">
        <f t="shared" si="1"/>
        <v>57.638888888888886</v>
      </c>
      <c r="L38" s="16">
        <v>178</v>
      </c>
      <c r="M38" s="7"/>
      <c r="N38" s="11"/>
    </row>
    <row r="39" spans="1:14" s="39" customFormat="1" ht="15.75">
      <c r="A39" s="46">
        <v>13.24</v>
      </c>
      <c r="B39" s="7">
        <v>258</v>
      </c>
      <c r="C39" s="7" t="s">
        <v>269</v>
      </c>
      <c r="D39" s="7">
        <v>1610091</v>
      </c>
      <c r="E39" s="7" t="s">
        <v>270</v>
      </c>
      <c r="F39" s="7">
        <v>1630100</v>
      </c>
      <c r="G39" s="36">
        <v>161.5</v>
      </c>
      <c r="H39" s="36">
        <v>170</v>
      </c>
      <c r="I39" s="36">
        <v>165.5</v>
      </c>
      <c r="J39" s="36">
        <f t="shared" si="0"/>
        <v>497</v>
      </c>
      <c r="K39" s="37">
        <f t="shared" si="1"/>
        <v>69.02777777777777</v>
      </c>
      <c r="L39" s="16">
        <v>208</v>
      </c>
      <c r="M39" s="34">
        <v>8</v>
      </c>
      <c r="N39" s="38"/>
    </row>
    <row r="40" spans="1:14" ht="15.75">
      <c r="A40" s="46">
        <v>13.32</v>
      </c>
      <c r="B40" s="7">
        <v>35</v>
      </c>
      <c r="C40" s="7" t="s">
        <v>214</v>
      </c>
      <c r="D40" s="7">
        <v>1611539</v>
      </c>
      <c r="E40" s="86" t="s">
        <v>215</v>
      </c>
      <c r="F40" s="7">
        <v>1632417</v>
      </c>
      <c r="G40" s="16">
        <v>150</v>
      </c>
      <c r="H40" s="16">
        <v>156.5</v>
      </c>
      <c r="I40" s="16">
        <v>143.5</v>
      </c>
      <c r="J40" s="16">
        <f t="shared" si="0"/>
        <v>450</v>
      </c>
      <c r="K40" s="21">
        <f t="shared" si="1"/>
        <v>62.5</v>
      </c>
      <c r="L40" s="36">
        <v>187</v>
      </c>
      <c r="M40" s="7"/>
      <c r="N40" s="11"/>
    </row>
    <row r="41" spans="1:14" ht="15.75">
      <c r="A41" s="46">
        <v>13.4</v>
      </c>
      <c r="B41" s="7">
        <v>156</v>
      </c>
      <c r="C41" s="7" t="s">
        <v>243</v>
      </c>
      <c r="D41" s="7">
        <v>1611717</v>
      </c>
      <c r="E41" s="7" t="s">
        <v>244</v>
      </c>
      <c r="F41" s="7">
        <v>1533294</v>
      </c>
      <c r="G41" s="16">
        <v>174</v>
      </c>
      <c r="H41" s="16">
        <v>169.5</v>
      </c>
      <c r="I41" s="16">
        <v>163.5</v>
      </c>
      <c r="J41" s="16">
        <f t="shared" si="0"/>
        <v>507</v>
      </c>
      <c r="K41" s="21">
        <f t="shared" si="1"/>
        <v>70.41666666666667</v>
      </c>
      <c r="L41" s="16">
        <v>213</v>
      </c>
      <c r="M41" s="7">
        <v>5</v>
      </c>
      <c r="N41" s="11"/>
    </row>
    <row r="42" spans="1:14" ht="15.75">
      <c r="A42" s="46">
        <v>13.48</v>
      </c>
      <c r="B42" s="7">
        <v>261</v>
      </c>
      <c r="C42" s="7" t="s">
        <v>271</v>
      </c>
      <c r="D42" s="7">
        <v>1611993</v>
      </c>
      <c r="E42" s="7" t="s">
        <v>272</v>
      </c>
      <c r="F42" s="7">
        <v>1633208</v>
      </c>
      <c r="G42" s="16">
        <v>149.5</v>
      </c>
      <c r="H42" s="16">
        <v>168.5</v>
      </c>
      <c r="I42" s="16">
        <v>159</v>
      </c>
      <c r="J42" s="16">
        <f t="shared" si="0"/>
        <v>477</v>
      </c>
      <c r="K42" s="21">
        <f t="shared" si="1"/>
        <v>66.25</v>
      </c>
      <c r="L42" s="16">
        <v>200</v>
      </c>
      <c r="M42" s="7"/>
      <c r="N42" s="11"/>
    </row>
    <row r="43" spans="1:14" s="39" customFormat="1" ht="15.75">
      <c r="A43" s="47">
        <v>13.56</v>
      </c>
      <c r="B43" s="34">
        <v>206</v>
      </c>
      <c r="C43" s="34" t="s">
        <v>257</v>
      </c>
      <c r="D43" s="34">
        <v>1612308</v>
      </c>
      <c r="E43" s="34" t="s">
        <v>258</v>
      </c>
      <c r="F43" s="34">
        <v>1633886</v>
      </c>
      <c r="G43" s="36">
        <v>160</v>
      </c>
      <c r="H43" s="36">
        <v>167.5</v>
      </c>
      <c r="I43" s="36">
        <v>164.5</v>
      </c>
      <c r="J43" s="36">
        <f t="shared" si="0"/>
        <v>492</v>
      </c>
      <c r="K43" s="37">
        <f t="shared" si="1"/>
        <v>68.33333333333333</v>
      </c>
      <c r="L43" s="16">
        <v>206</v>
      </c>
      <c r="M43" s="34">
        <v>9</v>
      </c>
      <c r="N43" s="38"/>
    </row>
    <row r="44" spans="1:14" ht="15.75">
      <c r="A44" s="47">
        <v>14.04</v>
      </c>
      <c r="B44" s="34">
        <v>215</v>
      </c>
      <c r="C44" s="34" t="s">
        <v>261</v>
      </c>
      <c r="D44" s="34">
        <v>1612333</v>
      </c>
      <c r="E44" s="34" t="s">
        <v>262</v>
      </c>
      <c r="F44" s="34">
        <v>1633793</v>
      </c>
      <c r="G44" s="16">
        <v>145.5</v>
      </c>
      <c r="H44" s="16">
        <v>160</v>
      </c>
      <c r="I44" s="16">
        <v>147</v>
      </c>
      <c r="J44" s="16">
        <f t="shared" si="0"/>
        <v>452.5</v>
      </c>
      <c r="K44" s="21">
        <f t="shared" si="1"/>
        <v>62.84722222222222</v>
      </c>
      <c r="L44" s="36">
        <v>187</v>
      </c>
      <c r="M44" s="7"/>
      <c r="N44" s="11"/>
    </row>
    <row r="45" spans="1:14" s="39" customFormat="1" ht="15.75">
      <c r="A45" s="46">
        <v>14.12</v>
      </c>
      <c r="B45" s="34">
        <v>207</v>
      </c>
      <c r="C45" s="34" t="s">
        <v>259</v>
      </c>
      <c r="D45" s="34">
        <v>1612447</v>
      </c>
      <c r="E45" s="34" t="s">
        <v>260</v>
      </c>
      <c r="F45" s="34">
        <v>1633989</v>
      </c>
      <c r="G45" s="36">
        <v>166</v>
      </c>
      <c r="H45" s="36">
        <v>176.5</v>
      </c>
      <c r="I45" s="36">
        <v>170</v>
      </c>
      <c r="J45" s="36">
        <f t="shared" si="0"/>
        <v>512.5</v>
      </c>
      <c r="K45" s="37">
        <f t="shared" si="1"/>
        <v>71.18055555555556</v>
      </c>
      <c r="L45" s="16">
        <v>214</v>
      </c>
      <c r="M45" s="34">
        <v>2</v>
      </c>
      <c r="N45" s="38" t="s">
        <v>16</v>
      </c>
    </row>
    <row r="46" spans="1:14" ht="15.75">
      <c r="A46" s="46">
        <v>14.2</v>
      </c>
      <c r="B46" s="7">
        <v>237</v>
      </c>
      <c r="C46" s="7" t="s">
        <v>263</v>
      </c>
      <c r="D46" s="7">
        <v>1612558</v>
      </c>
      <c r="E46" s="7" t="s">
        <v>264</v>
      </c>
      <c r="F46" s="7">
        <v>1634140</v>
      </c>
      <c r="G46" s="16">
        <v>157</v>
      </c>
      <c r="H46" s="16">
        <v>161</v>
      </c>
      <c r="I46" s="16">
        <v>146.5</v>
      </c>
      <c r="J46" s="16">
        <f t="shared" si="0"/>
        <v>464.5</v>
      </c>
      <c r="K46" s="21">
        <f t="shared" si="1"/>
        <v>64.51388888888889</v>
      </c>
      <c r="L46" s="36">
        <v>195</v>
      </c>
      <c r="M46" s="7"/>
      <c r="N46" s="11"/>
    </row>
    <row r="47" spans="1:16" s="6" customFormat="1" ht="17.25" customHeight="1">
      <c r="A47" s="46">
        <v>14.28</v>
      </c>
      <c r="B47" s="34">
        <v>297</v>
      </c>
      <c r="C47" s="34" t="s">
        <v>620</v>
      </c>
      <c r="D47" s="34"/>
      <c r="E47" s="34" t="s">
        <v>621</v>
      </c>
      <c r="F47" s="34"/>
      <c r="G47" s="36">
        <v>131</v>
      </c>
      <c r="H47" s="36">
        <v>143.5</v>
      </c>
      <c r="I47" s="36">
        <v>140.5</v>
      </c>
      <c r="J47" s="36">
        <f>G47+H47+I47</f>
        <v>415</v>
      </c>
      <c r="K47" s="37">
        <f>J47/$K$6*100</f>
        <v>57.638888888888886</v>
      </c>
      <c r="L47" s="16">
        <v>176</v>
      </c>
      <c r="M47" s="34"/>
      <c r="N47" s="38"/>
      <c r="O47" s="39"/>
      <c r="P47" s="39"/>
    </row>
    <row r="48" spans="1:14" ht="15.75">
      <c r="A48" s="46">
        <v>14.36</v>
      </c>
      <c r="B48" s="7">
        <v>302</v>
      </c>
      <c r="C48" s="7" t="s">
        <v>622</v>
      </c>
      <c r="D48" s="7"/>
      <c r="E48" s="7" t="s">
        <v>623</v>
      </c>
      <c r="F48" s="7"/>
      <c r="G48" s="16">
        <v>143</v>
      </c>
      <c r="H48" s="16">
        <v>143.5</v>
      </c>
      <c r="I48" s="16">
        <v>142</v>
      </c>
      <c r="J48" s="16">
        <f>G48+H48+I48</f>
        <v>428.5</v>
      </c>
      <c r="K48" s="21">
        <f>J48/$K$6*100</f>
        <v>59.513888888888886</v>
      </c>
      <c r="L48" s="36">
        <v>181</v>
      </c>
      <c r="M48" s="7"/>
      <c r="N48" s="11"/>
    </row>
    <row r="49" spans="1:14" ht="15.75">
      <c r="A49" s="101">
        <v>14.44</v>
      </c>
      <c r="B49" s="7"/>
      <c r="C49" s="99" t="s">
        <v>573</v>
      </c>
      <c r="D49" s="7"/>
      <c r="E49" s="99" t="s">
        <v>573</v>
      </c>
      <c r="F49" s="7"/>
      <c r="G49" s="16"/>
      <c r="H49" s="16"/>
      <c r="I49" s="16"/>
      <c r="J49" s="16"/>
      <c r="K49" s="21"/>
      <c r="L49" s="16"/>
      <c r="M49" s="7"/>
      <c r="N49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X44"/>
  <sheetViews>
    <sheetView zoomScalePageLayoutView="0" workbookViewId="0" topLeftCell="A13">
      <selection activeCell="A27" sqref="A27:N44"/>
    </sheetView>
  </sheetViews>
  <sheetFormatPr defaultColWidth="9.140625" defaultRowHeight="12.75"/>
  <cols>
    <col min="1" max="1" width="7.00390625" style="48" customWidth="1"/>
    <col min="2" max="2" width="5.140625" style="2" customWidth="1"/>
    <col min="3" max="3" width="22.421875" style="2" bestFit="1" customWidth="1"/>
    <col min="4" max="4" width="10.140625" style="2" bestFit="1" customWidth="1"/>
    <col min="5" max="5" width="21.57421875" style="2" bestFit="1" customWidth="1"/>
    <col min="6" max="6" width="10.7109375" style="2" bestFit="1" customWidth="1"/>
    <col min="7" max="10" width="9.140625" style="12" customWidth="1"/>
    <col min="11" max="11" width="9.140625" style="18" customWidth="1"/>
    <col min="12" max="12" width="11.28125" style="12" bestFit="1" customWidth="1"/>
    <col min="13" max="13" width="9.140625" style="2" customWidth="1"/>
    <col min="14" max="14" width="10.8515625" style="2" bestFit="1" customWidth="1"/>
    <col min="15" max="16384" width="9.140625" style="2" customWidth="1"/>
  </cols>
  <sheetData>
    <row r="1" ht="18.75">
      <c r="A1" s="41" t="s">
        <v>23</v>
      </c>
    </row>
    <row r="2" spans="1:8" ht="15.75">
      <c r="A2" s="42" t="s">
        <v>1</v>
      </c>
      <c r="B2" s="6"/>
      <c r="C2" s="6"/>
      <c r="D2" s="6"/>
      <c r="E2" s="6"/>
      <c r="F2" s="6" t="s">
        <v>10</v>
      </c>
      <c r="G2" s="13" t="s">
        <v>7</v>
      </c>
      <c r="H2" s="12" t="s">
        <v>583</v>
      </c>
    </row>
    <row r="3" spans="1:8" ht="15.75">
      <c r="A3" s="42" t="s">
        <v>0</v>
      </c>
      <c r="B3" s="6" t="s">
        <v>18</v>
      </c>
      <c r="C3" s="6"/>
      <c r="D3" s="6"/>
      <c r="E3" s="6"/>
      <c r="F3" s="6"/>
      <c r="G3" s="13" t="s">
        <v>12</v>
      </c>
      <c r="H3" s="12" t="s">
        <v>602</v>
      </c>
    </row>
    <row r="4" spans="1:12" ht="15.75">
      <c r="A4" s="42" t="s">
        <v>11</v>
      </c>
      <c r="B4" s="6"/>
      <c r="C4" s="6"/>
      <c r="D4" s="6"/>
      <c r="E4" s="6"/>
      <c r="F4" s="6"/>
      <c r="G4" s="13" t="s">
        <v>20</v>
      </c>
      <c r="L4" s="17"/>
    </row>
    <row r="5" spans="1:5" ht="12.75">
      <c r="A5" s="43"/>
      <c r="C5" s="129" t="s">
        <v>21</v>
      </c>
      <c r="D5" s="130"/>
      <c r="E5" s="130"/>
    </row>
    <row r="6" spans="1:13" ht="13.5" thickBot="1">
      <c r="A6" s="44"/>
      <c r="B6" s="4"/>
      <c r="C6" s="4"/>
      <c r="D6" s="4"/>
      <c r="E6" s="4"/>
      <c r="F6" s="4"/>
      <c r="G6" s="14"/>
      <c r="H6" s="14"/>
      <c r="I6" s="14"/>
      <c r="J6" s="14"/>
      <c r="K6" s="19">
        <f>380*3</f>
        <v>1140</v>
      </c>
      <c r="L6" s="14"/>
      <c r="M6" s="4"/>
    </row>
    <row r="7" spans="1:14" ht="15.75">
      <c r="A7" s="45" t="s">
        <v>2</v>
      </c>
      <c r="B7" s="9" t="s">
        <v>15</v>
      </c>
      <c r="C7" s="9" t="s">
        <v>3</v>
      </c>
      <c r="D7" s="9" t="s">
        <v>4</v>
      </c>
      <c r="E7" s="9" t="s">
        <v>5</v>
      </c>
      <c r="F7" s="9" t="s">
        <v>6</v>
      </c>
      <c r="G7" s="15" t="s">
        <v>7</v>
      </c>
      <c r="H7" s="15" t="s">
        <v>12</v>
      </c>
      <c r="I7" s="15" t="s">
        <v>20</v>
      </c>
      <c r="J7" s="15" t="s">
        <v>13</v>
      </c>
      <c r="K7" s="20" t="s">
        <v>14</v>
      </c>
      <c r="L7" s="15" t="s">
        <v>8</v>
      </c>
      <c r="M7" s="9" t="s">
        <v>9</v>
      </c>
      <c r="N7" s="10" t="s">
        <v>16</v>
      </c>
    </row>
    <row r="8" spans="1:22" ht="15.75">
      <c r="A8" s="46">
        <v>14.5</v>
      </c>
      <c r="B8" s="7">
        <v>180</v>
      </c>
      <c r="C8" s="7" t="s">
        <v>148</v>
      </c>
      <c r="D8" s="7">
        <v>87890</v>
      </c>
      <c r="E8" s="7" t="s">
        <v>149</v>
      </c>
      <c r="F8" s="7">
        <v>1633137</v>
      </c>
      <c r="G8" s="16">
        <v>234</v>
      </c>
      <c r="H8" s="16">
        <v>239.5</v>
      </c>
      <c r="I8" s="16">
        <v>237.5</v>
      </c>
      <c r="J8" s="16">
        <v>711</v>
      </c>
      <c r="K8" s="21">
        <v>62.36</v>
      </c>
      <c r="L8" s="16">
        <v>114</v>
      </c>
      <c r="M8" s="7">
        <v>4</v>
      </c>
      <c r="N8" s="11"/>
      <c r="R8" s="4"/>
      <c r="S8" s="4"/>
      <c r="T8" s="4"/>
      <c r="U8" s="4"/>
      <c r="V8" s="4"/>
    </row>
    <row r="9" spans="1:22" ht="15.75">
      <c r="A9" s="46">
        <v>14.58</v>
      </c>
      <c r="B9" s="7">
        <v>105</v>
      </c>
      <c r="C9" s="7" t="s">
        <v>141</v>
      </c>
      <c r="D9" s="7">
        <v>26140</v>
      </c>
      <c r="E9" s="7" t="s">
        <v>142</v>
      </c>
      <c r="F9" s="7">
        <v>49743</v>
      </c>
      <c r="G9" s="16">
        <v>232.5</v>
      </c>
      <c r="H9" s="16">
        <v>246.5</v>
      </c>
      <c r="I9" s="16">
        <v>224</v>
      </c>
      <c r="J9" s="16">
        <v>703</v>
      </c>
      <c r="K9" s="21">
        <v>61.66</v>
      </c>
      <c r="L9" s="16">
        <v>108.5</v>
      </c>
      <c r="M9" s="7">
        <v>5</v>
      </c>
      <c r="N9" s="11"/>
      <c r="R9" s="54"/>
      <c r="S9" s="54"/>
      <c r="T9" s="54"/>
      <c r="U9" s="54"/>
      <c r="V9" s="54"/>
    </row>
    <row r="10" spans="1:22" ht="15.75">
      <c r="A10" s="46">
        <v>15.06</v>
      </c>
      <c r="B10" s="34">
        <v>266</v>
      </c>
      <c r="C10" s="34" t="s">
        <v>130</v>
      </c>
      <c r="D10" s="34">
        <v>42005</v>
      </c>
      <c r="E10" s="34" t="s">
        <v>158</v>
      </c>
      <c r="F10" s="34">
        <v>42933</v>
      </c>
      <c r="G10" s="16">
        <v>246.5</v>
      </c>
      <c r="H10" s="16">
        <v>270.5</v>
      </c>
      <c r="I10" s="16">
        <v>247.5</v>
      </c>
      <c r="J10" s="16">
        <v>764.5</v>
      </c>
      <c r="K10" s="21">
        <v>67.06</v>
      </c>
      <c r="L10" s="16">
        <v>123.5</v>
      </c>
      <c r="M10" s="7">
        <v>1</v>
      </c>
      <c r="N10" s="11" t="s">
        <v>16</v>
      </c>
      <c r="R10" s="4"/>
      <c r="S10" s="4"/>
      <c r="T10" s="4"/>
      <c r="U10" s="4"/>
      <c r="V10" s="4"/>
    </row>
    <row r="11" spans="1:22" ht="15.75">
      <c r="A11" s="46">
        <v>15.14</v>
      </c>
      <c r="B11" s="7">
        <v>227</v>
      </c>
      <c r="C11" s="7" t="s">
        <v>156</v>
      </c>
      <c r="D11" s="7">
        <v>43770</v>
      </c>
      <c r="E11" s="7" t="s">
        <v>157</v>
      </c>
      <c r="F11" s="7">
        <v>34202</v>
      </c>
      <c r="G11" s="16">
        <v>228.5</v>
      </c>
      <c r="H11" s="16">
        <v>233.5</v>
      </c>
      <c r="I11" s="16">
        <v>223</v>
      </c>
      <c r="J11" s="16">
        <v>685</v>
      </c>
      <c r="K11" s="21">
        <v>60.08</v>
      </c>
      <c r="L11" s="16">
        <v>111.5</v>
      </c>
      <c r="M11" s="7">
        <v>9</v>
      </c>
      <c r="N11" s="11"/>
      <c r="R11" s="4"/>
      <c r="S11" s="4"/>
      <c r="T11" s="4"/>
      <c r="U11" s="4"/>
      <c r="V11" s="4"/>
    </row>
    <row r="12" spans="1:22" ht="15.75">
      <c r="A12" s="46">
        <v>15.22</v>
      </c>
      <c r="B12" s="7">
        <v>51</v>
      </c>
      <c r="C12" s="7" t="s">
        <v>137</v>
      </c>
      <c r="D12" s="7">
        <v>194085</v>
      </c>
      <c r="E12" s="7" t="s">
        <v>138</v>
      </c>
      <c r="F12" s="7">
        <v>49683</v>
      </c>
      <c r="G12" s="16">
        <v>243.5</v>
      </c>
      <c r="H12" s="16">
        <v>237</v>
      </c>
      <c r="I12" s="16">
        <v>243</v>
      </c>
      <c r="J12" s="16">
        <v>723.5</v>
      </c>
      <c r="K12" s="21">
        <v>63.46</v>
      </c>
      <c r="L12" s="16">
        <v>118</v>
      </c>
      <c r="M12" s="7">
        <v>3</v>
      </c>
      <c r="N12" s="11"/>
      <c r="R12" s="4"/>
      <c r="S12" s="4"/>
      <c r="T12" s="4"/>
      <c r="U12" s="4"/>
      <c r="V12" s="4"/>
    </row>
    <row r="13" spans="1:22" ht="15.75">
      <c r="A13" s="46">
        <v>15.3</v>
      </c>
      <c r="B13" s="7">
        <v>283</v>
      </c>
      <c r="C13" s="7" t="s">
        <v>541</v>
      </c>
      <c r="D13" s="7">
        <v>59182</v>
      </c>
      <c r="E13" s="7" t="s">
        <v>542</v>
      </c>
      <c r="F13" s="7">
        <v>1532409</v>
      </c>
      <c r="G13" s="16">
        <v>232.5</v>
      </c>
      <c r="H13" s="16">
        <v>235.5</v>
      </c>
      <c r="I13" s="16">
        <v>230.5</v>
      </c>
      <c r="J13" s="16">
        <v>698.5</v>
      </c>
      <c r="K13" s="21">
        <v>61.27</v>
      </c>
      <c r="L13" s="16">
        <v>113.5</v>
      </c>
      <c r="M13" s="7">
        <v>7</v>
      </c>
      <c r="N13" s="11"/>
      <c r="R13" s="4"/>
      <c r="S13" s="4"/>
      <c r="T13" s="4"/>
      <c r="U13" s="4"/>
      <c r="V13" s="4"/>
    </row>
    <row r="14" spans="1:24" ht="15.75">
      <c r="A14" s="46">
        <v>15.38</v>
      </c>
      <c r="B14" s="7">
        <v>203</v>
      </c>
      <c r="C14" s="7" t="s">
        <v>154</v>
      </c>
      <c r="D14" s="7">
        <v>70777</v>
      </c>
      <c r="E14" s="7" t="s">
        <v>155</v>
      </c>
      <c r="F14" s="7">
        <v>45346</v>
      </c>
      <c r="G14" s="16">
        <v>230</v>
      </c>
      <c r="H14" s="16">
        <v>242</v>
      </c>
      <c r="I14" s="16">
        <v>234.5</v>
      </c>
      <c r="J14" s="16">
        <v>706.5</v>
      </c>
      <c r="K14" s="21">
        <v>61.97</v>
      </c>
      <c r="L14" s="16">
        <v>112</v>
      </c>
      <c r="M14" s="7">
        <v>5</v>
      </c>
      <c r="N14" s="11"/>
      <c r="T14" s="4"/>
      <c r="U14" s="4"/>
      <c r="V14" s="4"/>
      <c r="W14" s="4"/>
      <c r="X14" s="4"/>
    </row>
    <row r="15" spans="1:24" ht="15.75">
      <c r="A15" s="46">
        <v>15.46</v>
      </c>
      <c r="B15" s="7">
        <v>184</v>
      </c>
      <c r="C15" s="7" t="s">
        <v>150</v>
      </c>
      <c r="D15" s="7">
        <v>73776</v>
      </c>
      <c r="E15" s="7" t="s">
        <v>151</v>
      </c>
      <c r="F15" s="7">
        <v>41736</v>
      </c>
      <c r="G15" s="16">
        <v>227</v>
      </c>
      <c r="H15" s="16">
        <v>226</v>
      </c>
      <c r="I15" s="16">
        <v>228.5</v>
      </c>
      <c r="J15" s="16">
        <v>681.5</v>
      </c>
      <c r="K15" s="21">
        <v>59.78</v>
      </c>
      <c r="L15" s="16">
        <v>111</v>
      </c>
      <c r="M15" s="7">
        <v>10</v>
      </c>
      <c r="N15" s="11"/>
      <c r="T15" s="4"/>
      <c r="U15" s="4"/>
      <c r="V15" s="4"/>
      <c r="W15" s="4"/>
      <c r="X15" s="4"/>
    </row>
    <row r="16" spans="1:24" ht="15.75">
      <c r="A16" s="46">
        <v>15.54</v>
      </c>
      <c r="B16" s="7">
        <v>96</v>
      </c>
      <c r="C16" s="7" t="s">
        <v>139</v>
      </c>
      <c r="D16" s="7">
        <v>24910</v>
      </c>
      <c r="E16" s="7" t="s">
        <v>140</v>
      </c>
      <c r="F16" s="7">
        <v>41544</v>
      </c>
      <c r="G16" s="16">
        <v>234.5</v>
      </c>
      <c r="H16" s="16">
        <v>239</v>
      </c>
      <c r="I16" s="16">
        <v>229</v>
      </c>
      <c r="J16" s="16">
        <v>702.5</v>
      </c>
      <c r="K16" s="21">
        <v>61.62</v>
      </c>
      <c r="L16" s="16">
        <v>114.5</v>
      </c>
      <c r="M16" s="7">
        <v>6</v>
      </c>
      <c r="N16" s="11"/>
      <c r="T16" s="4"/>
      <c r="U16" s="4"/>
      <c r="V16" s="4"/>
      <c r="W16" s="4"/>
      <c r="X16" s="4"/>
    </row>
    <row r="17" spans="1:24" ht="15.75">
      <c r="A17" s="46">
        <v>16.02</v>
      </c>
      <c r="B17" s="7"/>
      <c r="C17" s="88" t="s">
        <v>572</v>
      </c>
      <c r="D17" s="88"/>
      <c r="E17" s="88" t="s">
        <v>572</v>
      </c>
      <c r="F17" s="7"/>
      <c r="G17" s="16"/>
      <c r="H17" s="16"/>
      <c r="I17" s="16"/>
      <c r="J17" s="16"/>
      <c r="K17" s="21"/>
      <c r="L17" s="16"/>
      <c r="M17" s="7"/>
      <c r="N17" s="11"/>
      <c r="P17" s="4"/>
      <c r="Q17" s="4"/>
      <c r="R17" s="4"/>
      <c r="S17" s="4"/>
      <c r="T17" s="54"/>
      <c r="U17" s="54"/>
      <c r="V17" s="54"/>
      <c r="W17" s="54"/>
      <c r="X17" s="54"/>
    </row>
    <row r="18" spans="1:24" ht="15.75">
      <c r="A18" s="46">
        <v>16.2</v>
      </c>
      <c r="B18" s="7">
        <v>16</v>
      </c>
      <c r="C18" s="7" t="s">
        <v>135</v>
      </c>
      <c r="D18" s="7">
        <v>279366</v>
      </c>
      <c r="E18" s="7" t="s">
        <v>136</v>
      </c>
      <c r="F18" s="7">
        <v>59024</v>
      </c>
      <c r="G18" s="16" t="s">
        <v>612</v>
      </c>
      <c r="H18" s="16" t="s">
        <v>612</v>
      </c>
      <c r="I18" s="16" t="s">
        <v>612</v>
      </c>
      <c r="J18" s="16">
        <v>0</v>
      </c>
      <c r="K18" s="21">
        <v>0</v>
      </c>
      <c r="L18" s="16"/>
      <c r="M18" s="7"/>
      <c r="N18" s="11"/>
      <c r="P18" s="4"/>
      <c r="Q18" s="4"/>
      <c r="R18" s="4"/>
      <c r="S18" s="4"/>
      <c r="T18" s="4"/>
      <c r="U18" s="4"/>
      <c r="V18" s="4"/>
      <c r="W18" s="4"/>
      <c r="X18" s="4"/>
    </row>
    <row r="19" spans="1:24" s="39" customFormat="1" ht="15.75">
      <c r="A19" s="47">
        <v>16.28</v>
      </c>
      <c r="B19" s="7">
        <v>201</v>
      </c>
      <c r="C19" s="7" t="s">
        <v>152</v>
      </c>
      <c r="D19" s="7">
        <v>153672</v>
      </c>
      <c r="E19" s="7" t="s">
        <v>153</v>
      </c>
      <c r="F19" s="7">
        <v>29437</v>
      </c>
      <c r="G19" s="36">
        <v>210</v>
      </c>
      <c r="H19" s="36">
        <v>212</v>
      </c>
      <c r="I19" s="36">
        <v>208</v>
      </c>
      <c r="J19" s="36">
        <v>630</v>
      </c>
      <c r="K19" s="37">
        <v>55.26</v>
      </c>
      <c r="L19" s="36">
        <v>102.5</v>
      </c>
      <c r="M19" s="34"/>
      <c r="N19" s="38"/>
      <c r="P19" s="54"/>
      <c r="Q19" s="54"/>
      <c r="R19" s="54"/>
      <c r="S19" s="54"/>
      <c r="T19" s="54"/>
      <c r="U19" s="67"/>
      <c r="V19" s="67"/>
      <c r="W19" s="67"/>
      <c r="X19" s="67"/>
    </row>
    <row r="20" spans="1:24" ht="15.75">
      <c r="A20" s="46">
        <v>16.36</v>
      </c>
      <c r="B20" s="7">
        <v>155</v>
      </c>
      <c r="C20" s="7" t="s">
        <v>144</v>
      </c>
      <c r="D20" s="7">
        <v>184659</v>
      </c>
      <c r="E20" s="7" t="s">
        <v>145</v>
      </c>
      <c r="F20" s="7">
        <v>35861</v>
      </c>
      <c r="G20" s="16" t="s">
        <v>612</v>
      </c>
      <c r="H20" s="16" t="s">
        <v>612</v>
      </c>
      <c r="I20" s="16" t="s">
        <v>612</v>
      </c>
      <c r="J20" s="16">
        <v>0</v>
      </c>
      <c r="K20" s="21">
        <v>0</v>
      </c>
      <c r="L20" s="16"/>
      <c r="M20" s="7"/>
      <c r="N20" s="11"/>
      <c r="P20" s="4"/>
      <c r="Q20" s="4"/>
      <c r="R20" s="4"/>
      <c r="S20" s="4"/>
      <c r="T20" s="4"/>
      <c r="U20" s="4"/>
      <c r="V20" s="4"/>
      <c r="W20" s="4"/>
      <c r="X20" s="4"/>
    </row>
    <row r="21" spans="1:24" ht="15.75">
      <c r="A21" s="46">
        <v>16.44</v>
      </c>
      <c r="B21" s="7">
        <v>205</v>
      </c>
      <c r="C21" s="7" t="s">
        <v>127</v>
      </c>
      <c r="D21" s="7">
        <v>53961</v>
      </c>
      <c r="E21" s="7" t="s">
        <v>131</v>
      </c>
      <c r="F21" s="7">
        <v>34439</v>
      </c>
      <c r="G21" s="16">
        <v>233.5</v>
      </c>
      <c r="H21" s="16">
        <v>237</v>
      </c>
      <c r="I21" s="16">
        <v>228</v>
      </c>
      <c r="J21" s="16">
        <v>698.5</v>
      </c>
      <c r="K21" s="21">
        <v>61.27</v>
      </c>
      <c r="L21" s="16">
        <v>111</v>
      </c>
      <c r="M21" s="7">
        <v>8</v>
      </c>
      <c r="N21" s="11"/>
      <c r="P21" s="4"/>
      <c r="Q21" s="4"/>
      <c r="R21" s="4"/>
      <c r="S21" s="4"/>
      <c r="T21" s="4"/>
      <c r="U21" s="4"/>
      <c r="V21" s="4"/>
      <c r="W21" s="4"/>
      <c r="X21" s="4"/>
    </row>
    <row r="22" spans="1:24" ht="15.75">
      <c r="A22" s="46">
        <v>16.52</v>
      </c>
      <c r="B22" s="7">
        <v>158</v>
      </c>
      <c r="C22" s="7" t="s">
        <v>146</v>
      </c>
      <c r="D22" s="7">
        <v>259888</v>
      </c>
      <c r="E22" s="7" t="s">
        <v>147</v>
      </c>
      <c r="F22" s="7">
        <v>143172</v>
      </c>
      <c r="G22" s="16">
        <v>225</v>
      </c>
      <c r="H22" s="16">
        <v>192</v>
      </c>
      <c r="I22" s="16">
        <v>225.5</v>
      </c>
      <c r="J22" s="16">
        <v>642.5</v>
      </c>
      <c r="K22" s="21">
        <v>56.35</v>
      </c>
      <c r="L22" s="16">
        <v>103</v>
      </c>
      <c r="M22" s="7"/>
      <c r="N22" s="11"/>
      <c r="T22" s="4"/>
      <c r="U22" s="4"/>
      <c r="V22" s="4"/>
      <c r="W22" s="4"/>
      <c r="X22" s="4"/>
    </row>
    <row r="23" spans="1:14" ht="15.75">
      <c r="A23" s="46">
        <v>17</v>
      </c>
      <c r="B23" s="7">
        <v>247</v>
      </c>
      <c r="C23" s="7" t="s">
        <v>129</v>
      </c>
      <c r="D23" s="7">
        <v>96393</v>
      </c>
      <c r="E23" s="7" t="s">
        <v>133</v>
      </c>
      <c r="F23" s="7">
        <v>47030</v>
      </c>
      <c r="G23" s="16" t="s">
        <v>612</v>
      </c>
      <c r="H23" s="16" t="s">
        <v>612</v>
      </c>
      <c r="I23" s="16" t="s">
        <v>612</v>
      </c>
      <c r="J23" s="16">
        <v>0</v>
      </c>
      <c r="K23" s="21">
        <v>0</v>
      </c>
      <c r="L23" s="16"/>
      <c r="M23" s="7"/>
      <c r="N23" s="11"/>
    </row>
    <row r="24" spans="1:14" ht="15.75">
      <c r="A24" s="46">
        <v>17.08</v>
      </c>
      <c r="B24" s="7">
        <v>106</v>
      </c>
      <c r="C24" s="7" t="s">
        <v>141</v>
      </c>
      <c r="D24" s="7">
        <v>26140</v>
      </c>
      <c r="E24" s="7" t="s">
        <v>143</v>
      </c>
      <c r="F24" s="7">
        <v>41608</v>
      </c>
      <c r="G24" s="16">
        <v>230</v>
      </c>
      <c r="H24" s="16">
        <v>217</v>
      </c>
      <c r="I24" s="16">
        <v>216.5</v>
      </c>
      <c r="J24" s="16">
        <v>663.5</v>
      </c>
      <c r="K24" s="21">
        <v>58.2</v>
      </c>
      <c r="L24" s="16">
        <v>107.5</v>
      </c>
      <c r="M24" s="7"/>
      <c r="N24" s="11"/>
    </row>
    <row r="25" spans="1:14" ht="15.75">
      <c r="A25" s="46">
        <v>17.16</v>
      </c>
      <c r="B25" s="7">
        <v>267</v>
      </c>
      <c r="C25" s="7" t="s">
        <v>130</v>
      </c>
      <c r="D25" s="7">
        <v>42005</v>
      </c>
      <c r="E25" s="7" t="s">
        <v>134</v>
      </c>
      <c r="F25" s="7">
        <v>43873</v>
      </c>
      <c r="G25" s="16">
        <v>244.5</v>
      </c>
      <c r="H25" s="16">
        <v>248</v>
      </c>
      <c r="I25" s="16">
        <v>244.5</v>
      </c>
      <c r="J25" s="16">
        <v>737</v>
      </c>
      <c r="K25" s="21">
        <v>64.64</v>
      </c>
      <c r="L25" s="16">
        <v>119</v>
      </c>
      <c r="M25" s="7">
        <v>2</v>
      </c>
      <c r="N25" s="11" t="s">
        <v>16</v>
      </c>
    </row>
    <row r="26" spans="1:14" ht="15.75">
      <c r="A26" s="102">
        <v>17.24</v>
      </c>
      <c r="B26" s="7"/>
      <c r="C26" s="88" t="s">
        <v>573</v>
      </c>
      <c r="D26" s="34"/>
      <c r="E26" s="88" t="s">
        <v>573</v>
      </c>
      <c r="F26" s="7"/>
      <c r="G26" s="16"/>
      <c r="H26" s="16"/>
      <c r="I26" s="16"/>
      <c r="J26" s="16">
        <v>0</v>
      </c>
      <c r="K26" s="21">
        <f>J26/$K$6*100</f>
        <v>0</v>
      </c>
      <c r="L26" s="16"/>
      <c r="M26" s="7"/>
      <c r="N26" s="11"/>
    </row>
    <row r="27" spans="1:12" ht="12.75">
      <c r="A27" s="2"/>
      <c r="G27" s="2"/>
      <c r="H27" s="2"/>
      <c r="I27" s="2"/>
      <c r="J27" s="2"/>
      <c r="K27" s="2"/>
      <c r="L27" s="2"/>
    </row>
    <row r="28" spans="1:12" ht="12.75">
      <c r="A28" s="2"/>
      <c r="G28" s="2"/>
      <c r="H28" s="2"/>
      <c r="I28" s="2"/>
      <c r="J28" s="2"/>
      <c r="K28" s="2"/>
      <c r="L28" s="2"/>
    </row>
    <row r="29" spans="1:12" ht="12.75">
      <c r="A29" s="2"/>
      <c r="G29" s="2"/>
      <c r="H29" s="2"/>
      <c r="I29" s="2"/>
      <c r="J29" s="2"/>
      <c r="K29" s="2"/>
      <c r="L29" s="2"/>
    </row>
    <row r="30" spans="1:12" ht="12.75">
      <c r="A30" s="2"/>
      <c r="G30" s="2"/>
      <c r="H30" s="2"/>
      <c r="I30" s="2"/>
      <c r="J30" s="2"/>
      <c r="K30" s="2"/>
      <c r="L30" s="2"/>
    </row>
    <row r="31" spans="1:12" ht="12.75">
      <c r="A31" s="2"/>
      <c r="G31" s="2"/>
      <c r="H31" s="2"/>
      <c r="I31" s="2"/>
      <c r="J31" s="2"/>
      <c r="K31" s="2"/>
      <c r="L31" s="2"/>
    </row>
    <row r="32" spans="1:12" ht="12.75">
      <c r="A32" s="2"/>
      <c r="G32" s="2"/>
      <c r="H32" s="2"/>
      <c r="I32" s="2"/>
      <c r="J32" s="2"/>
      <c r="K32" s="2"/>
      <c r="L32" s="2"/>
    </row>
    <row r="33" spans="1:12" ht="12.75">
      <c r="A33" s="2"/>
      <c r="G33" s="2"/>
      <c r="H33" s="2"/>
      <c r="I33" s="2"/>
      <c r="J33" s="2"/>
      <c r="K33" s="2"/>
      <c r="L33" s="2"/>
    </row>
    <row r="34" spans="1:12" ht="12.75">
      <c r="A34" s="2"/>
      <c r="G34" s="2"/>
      <c r="H34" s="2"/>
      <c r="I34" s="2"/>
      <c r="J34" s="2"/>
      <c r="K34" s="2"/>
      <c r="L34" s="2"/>
    </row>
    <row r="35" spans="1:12" ht="12.75">
      <c r="A35" s="2"/>
      <c r="G35" s="2"/>
      <c r="H35" s="2"/>
      <c r="I35" s="2"/>
      <c r="J35" s="2"/>
      <c r="K35" s="2"/>
      <c r="L35" s="2"/>
    </row>
    <row r="36" spans="1:12" ht="12.75">
      <c r="A36" s="2"/>
      <c r="G36" s="2"/>
      <c r="H36" s="2"/>
      <c r="I36" s="2"/>
      <c r="J36" s="2"/>
      <c r="K36" s="2"/>
      <c r="L36" s="2"/>
    </row>
    <row r="37" spans="1:12" ht="12.75">
      <c r="A37" s="2"/>
      <c r="G37" s="2"/>
      <c r="H37" s="2"/>
      <c r="I37" s="2"/>
      <c r="J37" s="2"/>
      <c r="K37" s="2"/>
      <c r="L37" s="2"/>
    </row>
    <row r="38" spans="1:12" ht="12.75">
      <c r="A38" s="2"/>
      <c r="G38" s="2"/>
      <c r="H38" s="2"/>
      <c r="I38" s="2"/>
      <c r="J38" s="2"/>
      <c r="K38" s="2"/>
      <c r="L38" s="2"/>
    </row>
    <row r="39" spans="1:12" ht="12.75">
      <c r="A39" s="2"/>
      <c r="G39" s="2"/>
      <c r="H39" s="2"/>
      <c r="I39" s="2"/>
      <c r="J39" s="2"/>
      <c r="K39" s="2"/>
      <c r="L39" s="2"/>
    </row>
    <row r="40" spans="1:12" ht="12.75">
      <c r="A40" s="2"/>
      <c r="G40" s="2"/>
      <c r="H40" s="2"/>
      <c r="I40" s="2"/>
      <c r="J40" s="2"/>
      <c r="K40" s="2"/>
      <c r="L40" s="2"/>
    </row>
    <row r="41" spans="1:12" ht="12.75">
      <c r="A41" s="2"/>
      <c r="G41" s="2"/>
      <c r="H41" s="2"/>
      <c r="I41" s="2"/>
      <c r="J41" s="2"/>
      <c r="K41" s="2"/>
      <c r="L41" s="2"/>
    </row>
    <row r="42" spans="1:12" ht="12.75">
      <c r="A42" s="2"/>
      <c r="G42" s="2"/>
      <c r="H42" s="2"/>
      <c r="I42" s="2"/>
      <c r="J42" s="2"/>
      <c r="K42" s="2"/>
      <c r="L42" s="2"/>
    </row>
    <row r="43" spans="1:12" ht="12.75">
      <c r="A43" s="2"/>
      <c r="G43" s="2"/>
      <c r="H43" s="2"/>
      <c r="I43" s="2"/>
      <c r="J43" s="2"/>
      <c r="K43" s="2"/>
      <c r="L43" s="2"/>
    </row>
    <row r="44" spans="1:12" ht="12.75">
      <c r="A44" s="2"/>
      <c r="G44" s="2"/>
      <c r="H44" s="2"/>
      <c r="I44" s="2"/>
      <c r="J44" s="2"/>
      <c r="K44" s="2"/>
      <c r="L44" s="2"/>
    </row>
  </sheetData>
  <sheetProtection/>
  <mergeCells count="1">
    <mergeCell ref="C5:E5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U47"/>
  <sheetViews>
    <sheetView tabSelected="1" zoomScalePageLayoutView="0" workbookViewId="0" topLeftCell="A1">
      <selection activeCell="P35" sqref="P35"/>
    </sheetView>
  </sheetViews>
  <sheetFormatPr defaultColWidth="9.140625" defaultRowHeight="12.75"/>
  <cols>
    <col min="1" max="1" width="9.140625" style="105" customWidth="1"/>
    <col min="3" max="3" width="20.28125" style="0" customWidth="1"/>
    <col min="5" max="5" width="19.00390625" style="0" customWidth="1"/>
    <col min="6" max="6" width="10.7109375" style="0" bestFit="1" customWidth="1"/>
    <col min="7" max="10" width="9.140625" style="24" customWidth="1"/>
    <col min="11" max="11" width="9.140625" style="25" customWidth="1"/>
    <col min="12" max="12" width="9.140625" style="24" customWidth="1"/>
  </cols>
  <sheetData>
    <row r="1" spans="1:14" ht="18.75">
      <c r="A1" s="41" t="s">
        <v>24</v>
      </c>
      <c r="B1" s="2"/>
      <c r="C1" s="2"/>
      <c r="D1" s="2"/>
      <c r="E1" s="2"/>
      <c r="F1" s="2"/>
      <c r="G1" s="12"/>
      <c r="H1" s="12"/>
      <c r="I1" s="12"/>
      <c r="J1" s="12"/>
      <c r="K1" s="18"/>
      <c r="L1" s="12"/>
      <c r="M1" s="2"/>
      <c r="N1" s="2"/>
    </row>
    <row r="2" spans="1:14" ht="15.75">
      <c r="A2" s="42" t="s">
        <v>1</v>
      </c>
      <c r="B2" s="6"/>
      <c r="C2" s="6"/>
      <c r="D2" s="6"/>
      <c r="E2" s="6"/>
      <c r="F2" s="6" t="s">
        <v>10</v>
      </c>
      <c r="G2" s="13" t="s">
        <v>7</v>
      </c>
      <c r="H2" s="12" t="s">
        <v>602</v>
      </c>
      <c r="I2" s="12"/>
      <c r="J2" s="12"/>
      <c r="K2" s="18"/>
      <c r="L2" s="12"/>
      <c r="M2" s="2"/>
      <c r="N2" s="2"/>
    </row>
    <row r="3" spans="1:14" ht="15.75">
      <c r="A3" s="42" t="s">
        <v>0</v>
      </c>
      <c r="B3" s="6" t="s">
        <v>19</v>
      </c>
      <c r="C3" s="6"/>
      <c r="D3" s="6"/>
      <c r="E3" s="6"/>
      <c r="F3" s="6"/>
      <c r="G3" s="13" t="s">
        <v>12</v>
      </c>
      <c r="H3" s="12" t="s">
        <v>583</v>
      </c>
      <c r="I3" s="12"/>
      <c r="J3" s="12"/>
      <c r="K3" s="18"/>
      <c r="L3" s="12"/>
      <c r="M3" s="2"/>
      <c r="N3" s="2"/>
    </row>
    <row r="4" spans="1:14" ht="15.75">
      <c r="A4" s="42" t="s">
        <v>11</v>
      </c>
      <c r="B4" s="6"/>
      <c r="C4" s="6"/>
      <c r="D4" s="6"/>
      <c r="E4" s="6"/>
      <c r="F4" s="6"/>
      <c r="G4" s="13" t="s">
        <v>20</v>
      </c>
      <c r="H4" s="12" t="s">
        <v>611</v>
      </c>
      <c r="I4" s="12"/>
      <c r="J4" s="12"/>
      <c r="K4" s="18"/>
      <c r="L4" s="17"/>
      <c r="M4" s="2"/>
      <c r="N4" s="2"/>
    </row>
    <row r="5" spans="1:14" ht="12.75">
      <c r="A5" s="43"/>
      <c r="B5" s="3" t="s">
        <v>21</v>
      </c>
      <c r="C5" s="2"/>
      <c r="D5" s="2"/>
      <c r="E5" s="2"/>
      <c r="F5" s="2"/>
      <c r="G5" s="12"/>
      <c r="H5" s="12"/>
      <c r="I5" s="12"/>
      <c r="J5" s="12"/>
      <c r="K5" s="18"/>
      <c r="L5" s="12"/>
      <c r="M5" s="2"/>
      <c r="N5" s="2"/>
    </row>
    <row r="6" spans="1:14" ht="13.5" thickBot="1">
      <c r="A6" s="44"/>
      <c r="B6" s="4"/>
      <c r="C6" s="4"/>
      <c r="D6" s="4"/>
      <c r="E6" s="4"/>
      <c r="F6" s="4"/>
      <c r="G6" s="14"/>
      <c r="H6" s="14"/>
      <c r="I6" s="14"/>
      <c r="J6" s="14"/>
      <c r="K6" s="19">
        <f>380*3</f>
        <v>1140</v>
      </c>
      <c r="L6" s="14"/>
      <c r="M6" s="4"/>
      <c r="N6" s="2"/>
    </row>
    <row r="7" spans="1:14" ht="15.75">
      <c r="A7" s="45" t="s">
        <v>2</v>
      </c>
      <c r="B7" s="9" t="s">
        <v>15</v>
      </c>
      <c r="C7" s="9" t="s">
        <v>3</v>
      </c>
      <c r="D7" s="9" t="s">
        <v>4</v>
      </c>
      <c r="E7" s="9" t="s">
        <v>5</v>
      </c>
      <c r="F7" s="9" t="s">
        <v>6</v>
      </c>
      <c r="G7" s="15" t="s">
        <v>7</v>
      </c>
      <c r="H7" s="15" t="s">
        <v>12</v>
      </c>
      <c r="I7" s="15" t="s">
        <v>20</v>
      </c>
      <c r="J7" s="15" t="s">
        <v>13</v>
      </c>
      <c r="K7" s="20" t="s">
        <v>14</v>
      </c>
      <c r="L7" s="15" t="s">
        <v>8</v>
      </c>
      <c r="M7" s="9" t="s">
        <v>9</v>
      </c>
      <c r="N7" s="10" t="s">
        <v>16</v>
      </c>
    </row>
    <row r="8" spans="1:14" ht="15.75">
      <c r="A8" s="46">
        <v>17.45</v>
      </c>
      <c r="B8" s="7">
        <v>230</v>
      </c>
      <c r="C8" s="7" t="s">
        <v>128</v>
      </c>
      <c r="D8" s="7">
        <v>39721</v>
      </c>
      <c r="E8" s="7" t="s">
        <v>132</v>
      </c>
      <c r="F8" s="7">
        <v>49028</v>
      </c>
      <c r="G8" s="16">
        <v>239.5</v>
      </c>
      <c r="H8" s="16">
        <v>235.5</v>
      </c>
      <c r="I8" s="16">
        <v>233.5</v>
      </c>
      <c r="J8" s="16">
        <v>708.5</v>
      </c>
      <c r="K8" s="21">
        <v>62.14</v>
      </c>
      <c r="L8" s="16">
        <v>116</v>
      </c>
      <c r="M8" s="7">
        <v>4</v>
      </c>
      <c r="N8" s="11"/>
    </row>
    <row r="9" spans="1:14" ht="15.75">
      <c r="A9" s="46">
        <v>17.53</v>
      </c>
      <c r="B9" s="7">
        <v>205</v>
      </c>
      <c r="C9" s="7" t="s">
        <v>127</v>
      </c>
      <c r="D9" s="7">
        <v>53961</v>
      </c>
      <c r="E9" s="7" t="s">
        <v>131</v>
      </c>
      <c r="F9" s="7">
        <v>34439</v>
      </c>
      <c r="G9" s="16">
        <v>248.5</v>
      </c>
      <c r="H9" s="16">
        <v>227</v>
      </c>
      <c r="I9" s="16">
        <v>237.5</v>
      </c>
      <c r="J9" s="16">
        <v>713</v>
      </c>
      <c r="K9" s="21">
        <v>62.54</v>
      </c>
      <c r="L9" s="16">
        <v>117</v>
      </c>
      <c r="M9" s="7">
        <v>3</v>
      </c>
      <c r="N9" s="11"/>
    </row>
    <row r="10" spans="1:14" s="40" customFormat="1" ht="15.75">
      <c r="A10" s="47">
        <v>18.01</v>
      </c>
      <c r="B10" s="34">
        <v>247</v>
      </c>
      <c r="C10" s="34" t="s">
        <v>129</v>
      </c>
      <c r="D10" s="34">
        <v>96393</v>
      </c>
      <c r="E10" s="34" t="s">
        <v>133</v>
      </c>
      <c r="F10" s="34">
        <v>47030</v>
      </c>
      <c r="G10" s="36">
        <v>253</v>
      </c>
      <c r="H10" s="36">
        <v>243</v>
      </c>
      <c r="I10" s="36">
        <v>245</v>
      </c>
      <c r="J10" s="36">
        <v>741</v>
      </c>
      <c r="K10" s="37">
        <v>65</v>
      </c>
      <c r="L10" s="36">
        <v>121</v>
      </c>
      <c r="M10" s="34">
        <v>1</v>
      </c>
      <c r="N10" s="38" t="s">
        <v>16</v>
      </c>
    </row>
    <row r="11" spans="1:14" s="40" customFormat="1" ht="15.75">
      <c r="A11" s="47">
        <v>18.09</v>
      </c>
      <c r="B11" s="34">
        <v>267</v>
      </c>
      <c r="C11" s="34" t="s">
        <v>130</v>
      </c>
      <c r="D11" s="34">
        <v>42005</v>
      </c>
      <c r="E11" s="34" t="s">
        <v>134</v>
      </c>
      <c r="F11" s="34">
        <v>43873</v>
      </c>
      <c r="G11" s="36">
        <v>253</v>
      </c>
      <c r="H11" s="36">
        <v>241.5</v>
      </c>
      <c r="I11" s="36">
        <v>238.5</v>
      </c>
      <c r="J11" s="36">
        <v>733</v>
      </c>
      <c r="K11" s="37">
        <v>64.29</v>
      </c>
      <c r="L11" s="36">
        <v>119.5</v>
      </c>
      <c r="M11" s="34">
        <v>2</v>
      </c>
      <c r="N11" s="38"/>
    </row>
    <row r="12" spans="1:21" ht="15.75">
      <c r="A12" s="102">
        <v>18.17</v>
      </c>
      <c r="B12" s="7"/>
      <c r="C12" s="99" t="s">
        <v>573</v>
      </c>
      <c r="D12" s="7"/>
      <c r="E12" s="99" t="s">
        <v>573</v>
      </c>
      <c r="F12" s="7"/>
      <c r="G12" s="16"/>
      <c r="H12" s="16"/>
      <c r="I12" s="16"/>
      <c r="J12" s="16">
        <f>G12+H12+I12</f>
        <v>0</v>
      </c>
      <c r="K12" s="21">
        <f>J12/$K$6*100</f>
        <v>0</v>
      </c>
      <c r="L12" s="16"/>
      <c r="M12" s="7"/>
      <c r="N12" s="11"/>
      <c r="P12" s="124"/>
      <c r="Q12" s="124"/>
      <c r="R12" s="124"/>
      <c r="S12" s="124"/>
      <c r="T12" s="124"/>
      <c r="U12" s="124"/>
    </row>
    <row r="13" spans="1:12" ht="12.75">
      <c r="A13"/>
      <c r="B13" s="124"/>
      <c r="C13" s="124"/>
      <c r="D13" s="124"/>
      <c r="E13" s="124"/>
      <c r="F13" s="124"/>
      <c r="G13" s="124"/>
      <c r="H13"/>
      <c r="I13"/>
      <c r="J13"/>
      <c r="K13"/>
      <c r="L13"/>
    </row>
    <row r="14" spans="1:12" ht="15.75">
      <c r="A14"/>
      <c r="B14" s="66"/>
      <c r="C14" s="66"/>
      <c r="D14" s="66"/>
      <c r="E14" s="66"/>
      <c r="F14" s="66"/>
      <c r="G14" s="124"/>
      <c r="H14"/>
      <c r="I14"/>
      <c r="J14"/>
      <c r="K14"/>
      <c r="L14"/>
    </row>
    <row r="15" spans="1:12" ht="12.75">
      <c r="A15"/>
      <c r="B15" s="124"/>
      <c r="C15" s="124"/>
      <c r="D15" s="124"/>
      <c r="E15" s="124"/>
      <c r="F15" s="124"/>
      <c r="G15" s="124"/>
      <c r="H15"/>
      <c r="I15"/>
      <c r="J15"/>
      <c r="K15"/>
      <c r="L15"/>
    </row>
    <row r="16" spans="1:12" ht="12.75">
      <c r="A16"/>
      <c r="B16" s="124"/>
      <c r="C16" s="124"/>
      <c r="D16" s="124"/>
      <c r="E16" s="124"/>
      <c r="F16" s="124"/>
      <c r="G16" s="124"/>
      <c r="H16"/>
      <c r="I16"/>
      <c r="J16"/>
      <c r="K16"/>
      <c r="L16"/>
    </row>
    <row r="17" spans="1:12" ht="12.75">
      <c r="A17"/>
      <c r="B17" s="124"/>
      <c r="C17" s="124"/>
      <c r="D17" s="124"/>
      <c r="E17" s="124"/>
      <c r="F17" s="124"/>
      <c r="G17" s="124"/>
      <c r="H17"/>
      <c r="I17"/>
      <c r="J17"/>
      <c r="K17"/>
      <c r="L17"/>
    </row>
    <row r="18" spans="1:12" ht="12.75">
      <c r="A18"/>
      <c r="B18" s="124"/>
      <c r="C18" s="124"/>
      <c r="D18" s="124"/>
      <c r="E18" s="124"/>
      <c r="F18" s="124"/>
      <c r="G18" s="124"/>
      <c r="H18"/>
      <c r="I18"/>
      <c r="J18"/>
      <c r="K18"/>
      <c r="L18"/>
    </row>
    <row r="19" spans="1:12" ht="12.75">
      <c r="A19"/>
      <c r="B19" s="124"/>
      <c r="C19" s="124"/>
      <c r="D19" s="124"/>
      <c r="E19" s="124"/>
      <c r="F19" s="124"/>
      <c r="G19" s="124"/>
      <c r="H19"/>
      <c r="I19"/>
      <c r="J19"/>
      <c r="K19"/>
      <c r="L19"/>
    </row>
    <row r="20" spans="1:12" ht="12.75">
      <c r="A20"/>
      <c r="B20" s="124"/>
      <c r="C20" s="124"/>
      <c r="D20" s="124"/>
      <c r="E20" s="124"/>
      <c r="F20" s="124"/>
      <c r="G20" s="124"/>
      <c r="H20"/>
      <c r="I20"/>
      <c r="J20"/>
      <c r="K20"/>
      <c r="L20"/>
    </row>
    <row r="21" spans="1:12" ht="12.75">
      <c r="A21"/>
      <c r="G21"/>
      <c r="H21"/>
      <c r="I21"/>
      <c r="J21"/>
      <c r="K21"/>
      <c r="L21"/>
    </row>
    <row r="22" spans="1:12" ht="12.75">
      <c r="A22"/>
      <c r="G22"/>
      <c r="H22"/>
      <c r="I22"/>
      <c r="J22"/>
      <c r="K22"/>
      <c r="L22"/>
    </row>
    <row r="23" spans="1:12" ht="12.75">
      <c r="A23"/>
      <c r="G23"/>
      <c r="H23"/>
      <c r="I23"/>
      <c r="J23"/>
      <c r="K23"/>
      <c r="L23"/>
    </row>
    <row r="24" spans="1:12" ht="12.75">
      <c r="A24"/>
      <c r="G24"/>
      <c r="H24"/>
      <c r="I24"/>
      <c r="J24"/>
      <c r="K24"/>
      <c r="L24"/>
    </row>
    <row r="25" spans="1:12" ht="12.75">
      <c r="A25"/>
      <c r="G25"/>
      <c r="H25"/>
      <c r="I25"/>
      <c r="J25"/>
      <c r="K25"/>
      <c r="L25"/>
    </row>
    <row r="26" spans="1:12" ht="12.75">
      <c r="A26"/>
      <c r="G26"/>
      <c r="H26"/>
      <c r="I26"/>
      <c r="J26"/>
      <c r="K26"/>
      <c r="L26"/>
    </row>
    <row r="27" spans="1:12" ht="12.75">
      <c r="A27"/>
      <c r="G27"/>
      <c r="H27"/>
      <c r="I27"/>
      <c r="J27"/>
      <c r="K27"/>
      <c r="L27"/>
    </row>
    <row r="28" spans="1:12" ht="12.75">
      <c r="A28"/>
      <c r="G28"/>
      <c r="H28"/>
      <c r="I28"/>
      <c r="J28"/>
      <c r="K28"/>
      <c r="L28"/>
    </row>
    <row r="29" spans="1:12" ht="12.75">
      <c r="A29"/>
      <c r="G29"/>
      <c r="H29"/>
      <c r="I29"/>
      <c r="J29"/>
      <c r="K29"/>
      <c r="L29"/>
    </row>
    <row r="30" spans="1:12" ht="12.75">
      <c r="A30"/>
      <c r="G30"/>
      <c r="H30"/>
      <c r="I30"/>
      <c r="J30"/>
      <c r="K30"/>
      <c r="L30"/>
    </row>
    <row r="31" spans="1:12" ht="12.75">
      <c r="A31"/>
      <c r="G31"/>
      <c r="H31"/>
      <c r="I31"/>
      <c r="J31"/>
      <c r="K31"/>
      <c r="L31"/>
    </row>
    <row r="32" spans="1:12" ht="12.75">
      <c r="A32"/>
      <c r="G32"/>
      <c r="H32"/>
      <c r="I32"/>
      <c r="J32"/>
      <c r="K32"/>
      <c r="L32"/>
    </row>
    <row r="33" spans="1:12" ht="12.75">
      <c r="A33"/>
      <c r="G33"/>
      <c r="H33"/>
      <c r="I33"/>
      <c r="J33"/>
      <c r="K33"/>
      <c r="L33"/>
    </row>
    <row r="34" spans="1:12" ht="12.75">
      <c r="A34"/>
      <c r="G34"/>
      <c r="H34"/>
      <c r="I34"/>
      <c r="J34"/>
      <c r="K34"/>
      <c r="L34"/>
    </row>
    <row r="35" spans="1:12" ht="12.75">
      <c r="A35"/>
      <c r="G35"/>
      <c r="H35"/>
      <c r="I35"/>
      <c r="J35"/>
      <c r="K35"/>
      <c r="L35"/>
    </row>
    <row r="36" spans="1:12" ht="12.75">
      <c r="A36"/>
      <c r="G36"/>
      <c r="H36"/>
      <c r="I36"/>
      <c r="J36"/>
      <c r="K36"/>
      <c r="L36"/>
    </row>
    <row r="37" spans="1:12" ht="12.75">
      <c r="A37"/>
      <c r="G37"/>
      <c r="H37"/>
      <c r="I37"/>
      <c r="J37"/>
      <c r="K37"/>
      <c r="L37"/>
    </row>
    <row r="38" spans="1:12" ht="12.75">
      <c r="A38"/>
      <c r="G38"/>
      <c r="H38"/>
      <c r="I38"/>
      <c r="J38"/>
      <c r="K38"/>
      <c r="L38"/>
    </row>
    <row r="39" spans="1:12" ht="12.75">
      <c r="A39"/>
      <c r="G39"/>
      <c r="H39"/>
      <c r="I39"/>
      <c r="J39"/>
      <c r="K39"/>
      <c r="L39"/>
    </row>
    <row r="40" spans="1:12" ht="12.75">
      <c r="A40"/>
      <c r="G40"/>
      <c r="H40"/>
      <c r="I40"/>
      <c r="J40"/>
      <c r="K40"/>
      <c r="L40"/>
    </row>
    <row r="41" spans="1:12" ht="12.75">
      <c r="A41"/>
      <c r="G41"/>
      <c r="H41"/>
      <c r="I41"/>
      <c r="J41"/>
      <c r="K41"/>
      <c r="L41"/>
    </row>
    <row r="42" spans="1:12" ht="12.75">
      <c r="A42"/>
      <c r="G42"/>
      <c r="H42"/>
      <c r="I42"/>
      <c r="J42"/>
      <c r="K42"/>
      <c r="L42"/>
    </row>
    <row r="43" spans="1:12" ht="12.75">
      <c r="A43"/>
      <c r="G43"/>
      <c r="H43"/>
      <c r="I43"/>
      <c r="J43"/>
      <c r="K43"/>
      <c r="L43"/>
    </row>
    <row r="44" spans="1:12" ht="12.75">
      <c r="A44"/>
      <c r="G44"/>
      <c r="H44"/>
      <c r="I44"/>
      <c r="J44"/>
      <c r="K44"/>
      <c r="L44"/>
    </row>
    <row r="45" spans="1:12" ht="12.75">
      <c r="A45"/>
      <c r="G45"/>
      <c r="H45"/>
      <c r="I45"/>
      <c r="J45"/>
      <c r="K45"/>
      <c r="L45"/>
    </row>
    <row r="46" spans="1:12" ht="12.75">
      <c r="A46"/>
      <c r="G46"/>
      <c r="H46"/>
      <c r="I46"/>
      <c r="J46"/>
      <c r="K46"/>
      <c r="L46"/>
    </row>
    <row r="47" spans="1:12" ht="12.75">
      <c r="A47"/>
      <c r="G47"/>
      <c r="H47"/>
      <c r="I47"/>
      <c r="J47"/>
      <c r="K47"/>
      <c r="L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Y58"/>
  <sheetViews>
    <sheetView zoomScalePageLayoutView="0" workbookViewId="0" topLeftCell="A10">
      <selection activeCell="O49" sqref="O49"/>
    </sheetView>
  </sheetViews>
  <sheetFormatPr defaultColWidth="9.140625" defaultRowHeight="12.75"/>
  <cols>
    <col min="1" max="1" width="7.00390625" style="48" customWidth="1"/>
    <col min="2" max="2" width="5.140625" style="2" customWidth="1"/>
    <col min="3" max="3" width="27.00390625" style="2" bestFit="1" customWidth="1"/>
    <col min="4" max="4" width="10.140625" style="2" bestFit="1" customWidth="1"/>
    <col min="5" max="5" width="29.140625" style="2" bestFit="1" customWidth="1"/>
    <col min="6" max="6" width="10.7109375" style="2" bestFit="1" customWidth="1"/>
    <col min="7" max="7" width="9.140625" style="12" customWidth="1"/>
    <col min="8" max="8" width="8.00390625" style="12" customWidth="1"/>
    <col min="9" max="10" width="9.140625" style="12" customWidth="1"/>
    <col min="11" max="11" width="9.140625" style="18" customWidth="1"/>
    <col min="12" max="12" width="11.28125" style="12" bestFit="1" customWidth="1"/>
    <col min="13" max="13" width="9.140625" style="2" customWidth="1"/>
    <col min="14" max="14" width="10.8515625" style="2" bestFit="1" customWidth="1"/>
    <col min="15" max="16384" width="9.140625" style="2" customWidth="1"/>
  </cols>
  <sheetData>
    <row r="1" ht="18.75">
      <c r="A1" s="41" t="s">
        <v>29</v>
      </c>
    </row>
    <row r="2" spans="1:8" ht="15.75">
      <c r="A2" s="42" t="s">
        <v>1</v>
      </c>
      <c r="B2" s="6"/>
      <c r="C2" s="6"/>
      <c r="D2" s="6"/>
      <c r="E2" s="5" t="s">
        <v>587</v>
      </c>
      <c r="F2" s="13"/>
      <c r="G2" s="13"/>
      <c r="H2" s="13"/>
    </row>
    <row r="3" spans="1:8" ht="15.75">
      <c r="A3" s="42" t="s">
        <v>0</v>
      </c>
      <c r="B3" s="6" t="s">
        <v>25</v>
      </c>
      <c r="C3" s="6"/>
      <c r="D3" s="6"/>
      <c r="E3" s="6" t="s">
        <v>584</v>
      </c>
      <c r="F3" s="13"/>
      <c r="G3" s="13"/>
      <c r="H3" s="13"/>
    </row>
    <row r="4" spans="1:12" ht="15.75">
      <c r="A4" s="42" t="s">
        <v>11</v>
      </c>
      <c r="B4" s="6" t="s">
        <v>574</v>
      </c>
      <c r="C4" s="6"/>
      <c r="D4" s="6"/>
      <c r="E4" s="6" t="s">
        <v>585</v>
      </c>
      <c r="F4" s="13"/>
      <c r="G4" s="13"/>
      <c r="H4" s="13"/>
      <c r="L4" s="17"/>
    </row>
    <row r="5" spans="1:5" ht="15.75">
      <c r="A5" s="43" t="s">
        <v>21</v>
      </c>
      <c r="E5" s="6" t="s">
        <v>586</v>
      </c>
    </row>
    <row r="6" spans="1:13" ht="13.5" thickBot="1">
      <c r="A6" s="44"/>
      <c r="B6" s="4"/>
      <c r="C6" s="4"/>
      <c r="D6" s="4"/>
      <c r="E6" s="4"/>
      <c r="F6" s="4"/>
      <c r="G6" s="14"/>
      <c r="H6" s="14"/>
      <c r="I6" s="14"/>
      <c r="J6" s="14"/>
      <c r="K6" s="19">
        <f>240*3</f>
        <v>720</v>
      </c>
      <c r="L6" s="14"/>
      <c r="M6" s="4"/>
    </row>
    <row r="7" spans="1:14" ht="15.75">
      <c r="A7" s="45" t="s">
        <v>2</v>
      </c>
      <c r="B7" s="9" t="s">
        <v>15</v>
      </c>
      <c r="C7" s="9" t="s">
        <v>3</v>
      </c>
      <c r="D7" s="9" t="s">
        <v>4</v>
      </c>
      <c r="E7" s="9" t="s">
        <v>5</v>
      </c>
      <c r="F7" s="9" t="s">
        <v>6</v>
      </c>
      <c r="G7" s="15" t="s">
        <v>7</v>
      </c>
      <c r="H7" s="15" t="s">
        <v>12</v>
      </c>
      <c r="I7" s="15" t="s">
        <v>20</v>
      </c>
      <c r="J7" s="15" t="s">
        <v>13</v>
      </c>
      <c r="K7" s="20" t="s">
        <v>14</v>
      </c>
      <c r="L7" s="15" t="s">
        <v>8</v>
      </c>
      <c r="M7" s="9" t="s">
        <v>9</v>
      </c>
      <c r="N7" s="10" t="s">
        <v>16</v>
      </c>
    </row>
    <row r="8" spans="1:24" s="39" customFormat="1" ht="15.75">
      <c r="A8" s="47">
        <v>9</v>
      </c>
      <c r="B8" s="34">
        <v>256</v>
      </c>
      <c r="C8" s="34" t="s">
        <v>345</v>
      </c>
      <c r="D8" s="34">
        <v>346632</v>
      </c>
      <c r="E8" s="34" t="s">
        <v>346</v>
      </c>
      <c r="F8" s="34">
        <v>1432773</v>
      </c>
      <c r="G8" s="36">
        <v>162</v>
      </c>
      <c r="H8" s="36">
        <v>159</v>
      </c>
      <c r="I8" s="36">
        <v>143.5</v>
      </c>
      <c r="J8" s="36">
        <f>G8+H8+I8</f>
        <v>464.5</v>
      </c>
      <c r="K8" s="37">
        <f>J8/$K$6*100</f>
        <v>64.51388888888889</v>
      </c>
      <c r="L8" s="36">
        <v>125</v>
      </c>
      <c r="M8" s="34"/>
      <c r="N8" s="38"/>
      <c r="P8" s="67"/>
      <c r="Q8" s="67"/>
      <c r="R8" s="67"/>
      <c r="S8" s="67"/>
      <c r="T8" s="67"/>
      <c r="U8" s="67"/>
      <c r="V8" s="67"/>
      <c r="W8" s="67"/>
      <c r="X8" s="67"/>
    </row>
    <row r="9" spans="1:24" s="39" customFormat="1" ht="15.75">
      <c r="A9" s="47">
        <v>9.08</v>
      </c>
      <c r="B9" s="34">
        <v>62</v>
      </c>
      <c r="C9" s="34" t="s">
        <v>286</v>
      </c>
      <c r="D9" s="34">
        <v>16527</v>
      </c>
      <c r="E9" s="34" t="s">
        <v>287</v>
      </c>
      <c r="F9" s="34">
        <v>1533495</v>
      </c>
      <c r="G9" s="36">
        <v>142.5</v>
      </c>
      <c r="H9" s="36">
        <v>150.5</v>
      </c>
      <c r="I9" s="36">
        <v>146.5</v>
      </c>
      <c r="J9" s="36">
        <f aca="true" t="shared" si="0" ref="J9:J51">G9+H9+I9</f>
        <v>439.5</v>
      </c>
      <c r="K9" s="37">
        <f aca="true" t="shared" si="1" ref="K9:K51">J9/$K$6*100</f>
        <v>61.04166666666667</v>
      </c>
      <c r="L9" s="36">
        <v>11</v>
      </c>
      <c r="M9" s="34"/>
      <c r="N9" s="38"/>
      <c r="P9" s="67"/>
      <c r="Q9" s="67"/>
      <c r="R9" s="67"/>
      <c r="S9" s="67"/>
      <c r="T9" s="67"/>
      <c r="U9" s="67"/>
      <c r="V9" s="67"/>
      <c r="W9" s="67"/>
      <c r="X9" s="67"/>
    </row>
    <row r="10" spans="1:24" s="39" customFormat="1" ht="15.75">
      <c r="A10" s="47">
        <v>9.16</v>
      </c>
      <c r="B10" s="34">
        <v>223</v>
      </c>
      <c r="C10" s="34" t="s">
        <v>335</v>
      </c>
      <c r="D10" s="34">
        <v>129160</v>
      </c>
      <c r="E10" s="34" t="s">
        <v>336</v>
      </c>
      <c r="F10" s="34">
        <v>57156</v>
      </c>
      <c r="G10" s="36">
        <v>164.5</v>
      </c>
      <c r="H10" s="36">
        <v>160.5</v>
      </c>
      <c r="I10" s="36">
        <v>160</v>
      </c>
      <c r="J10" s="36">
        <f t="shared" si="0"/>
        <v>485</v>
      </c>
      <c r="K10" s="37">
        <f t="shared" si="1"/>
        <v>67.36111111111111</v>
      </c>
      <c r="L10" s="36">
        <v>126</v>
      </c>
      <c r="M10" s="34">
        <v>8</v>
      </c>
      <c r="N10" s="38"/>
      <c r="P10" s="66"/>
      <c r="Q10" s="66"/>
      <c r="R10" s="66"/>
      <c r="S10" s="66"/>
      <c r="T10" s="66"/>
      <c r="U10" s="67"/>
      <c r="V10" s="67"/>
      <c r="W10" s="67"/>
      <c r="X10" s="67"/>
    </row>
    <row r="11" spans="1:25" s="39" customFormat="1" ht="15.75">
      <c r="A11" s="47">
        <v>9.24</v>
      </c>
      <c r="B11" s="34">
        <v>186</v>
      </c>
      <c r="C11" s="34" t="s">
        <v>327</v>
      </c>
      <c r="D11" s="34">
        <v>156582</v>
      </c>
      <c r="E11" s="34" t="s">
        <v>328</v>
      </c>
      <c r="F11" s="34">
        <v>1431458</v>
      </c>
      <c r="G11" s="36">
        <v>153.5</v>
      </c>
      <c r="H11" s="36">
        <v>156.5</v>
      </c>
      <c r="I11" s="36">
        <v>154</v>
      </c>
      <c r="J11" s="36">
        <f t="shared" si="0"/>
        <v>464</v>
      </c>
      <c r="K11" s="37">
        <f t="shared" si="1"/>
        <v>64.44444444444444</v>
      </c>
      <c r="L11" s="36">
        <v>114</v>
      </c>
      <c r="M11" s="34"/>
      <c r="N11" s="38"/>
      <c r="P11" s="67"/>
      <c r="Q11" s="67"/>
      <c r="R11" s="67"/>
      <c r="S11" s="67"/>
      <c r="T11" s="67"/>
      <c r="U11" s="67"/>
      <c r="V11" s="67"/>
      <c r="W11" s="67"/>
      <c r="X11" s="67"/>
      <c r="Y11" s="67"/>
    </row>
    <row r="12" spans="1:25" s="39" customFormat="1" ht="15.75">
      <c r="A12" s="47">
        <v>9.32</v>
      </c>
      <c r="B12" s="34">
        <v>292</v>
      </c>
      <c r="C12" s="34" t="s">
        <v>551</v>
      </c>
      <c r="D12" s="34">
        <v>198994</v>
      </c>
      <c r="E12" s="34" t="s">
        <v>552</v>
      </c>
      <c r="F12" s="34">
        <v>51184</v>
      </c>
      <c r="G12" s="36">
        <v>157</v>
      </c>
      <c r="H12" s="36">
        <v>155</v>
      </c>
      <c r="I12" s="36">
        <v>160.5</v>
      </c>
      <c r="J12" s="36">
        <f t="shared" si="0"/>
        <v>472.5</v>
      </c>
      <c r="K12" s="37">
        <f t="shared" si="1"/>
        <v>65.625</v>
      </c>
      <c r="L12" s="36">
        <v>117.5</v>
      </c>
      <c r="M12" s="34"/>
      <c r="N12" s="38"/>
      <c r="P12" s="67"/>
      <c r="Q12" s="67"/>
      <c r="R12" s="67"/>
      <c r="S12" s="67"/>
      <c r="T12" s="67"/>
      <c r="U12" s="67"/>
      <c r="V12" s="67"/>
      <c r="W12" s="67"/>
      <c r="X12" s="67"/>
      <c r="Y12" s="67"/>
    </row>
    <row r="13" spans="1:25" s="39" customFormat="1" ht="15.75">
      <c r="A13" s="47">
        <v>9.4</v>
      </c>
      <c r="B13" s="34">
        <v>284</v>
      </c>
      <c r="C13" s="34" t="s">
        <v>543</v>
      </c>
      <c r="D13" s="34">
        <v>199591</v>
      </c>
      <c r="E13" s="34" t="s">
        <v>544</v>
      </c>
      <c r="F13" s="34">
        <v>1532814</v>
      </c>
      <c r="G13" s="36">
        <v>166.5</v>
      </c>
      <c r="H13" s="36">
        <v>166</v>
      </c>
      <c r="I13" s="36">
        <v>169.5</v>
      </c>
      <c r="J13" s="36">
        <f t="shared" si="0"/>
        <v>502</v>
      </c>
      <c r="K13" s="37">
        <f t="shared" si="1"/>
        <v>69.72222222222221</v>
      </c>
      <c r="L13" s="36">
        <v>127</v>
      </c>
      <c r="M13" s="34">
        <v>3</v>
      </c>
      <c r="N13" s="38" t="s">
        <v>16</v>
      </c>
      <c r="P13" s="66"/>
      <c r="Q13" s="66"/>
      <c r="R13" s="66"/>
      <c r="S13" s="66"/>
      <c r="T13" s="66"/>
      <c r="U13" s="67"/>
      <c r="V13" s="67"/>
      <c r="W13" s="67"/>
      <c r="X13" s="67"/>
      <c r="Y13" s="67"/>
    </row>
    <row r="14" spans="1:25" s="39" customFormat="1" ht="15.75">
      <c r="A14" s="47">
        <v>9.48</v>
      </c>
      <c r="B14" s="34">
        <v>27</v>
      </c>
      <c r="C14" s="34" t="s">
        <v>280</v>
      </c>
      <c r="D14" s="34">
        <v>200107</v>
      </c>
      <c r="E14" s="34" t="s">
        <v>281</v>
      </c>
      <c r="F14" s="34">
        <v>52388</v>
      </c>
      <c r="G14" s="36">
        <v>141.5</v>
      </c>
      <c r="H14" s="36">
        <v>150</v>
      </c>
      <c r="I14" s="36">
        <v>150</v>
      </c>
      <c r="J14" s="36">
        <f t="shared" si="0"/>
        <v>441.5</v>
      </c>
      <c r="K14" s="37">
        <f t="shared" si="1"/>
        <v>61.31944444444445</v>
      </c>
      <c r="L14" s="36">
        <v>112.5</v>
      </c>
      <c r="M14" s="34"/>
      <c r="N14" s="38"/>
      <c r="P14" s="67"/>
      <c r="Q14" s="67"/>
      <c r="R14" s="67"/>
      <c r="S14" s="67"/>
      <c r="T14" s="67"/>
      <c r="U14" s="67"/>
      <c r="V14" s="67"/>
      <c r="W14" s="67"/>
      <c r="X14" s="67"/>
      <c r="Y14" s="67"/>
    </row>
    <row r="15" spans="1:25" s="39" customFormat="1" ht="15.75">
      <c r="A15" s="47">
        <v>9.56</v>
      </c>
      <c r="B15" s="34">
        <v>233</v>
      </c>
      <c r="C15" s="34" t="s">
        <v>339</v>
      </c>
      <c r="D15" s="34">
        <v>241830</v>
      </c>
      <c r="E15" s="34" t="s">
        <v>340</v>
      </c>
      <c r="F15" s="34">
        <v>1534980</v>
      </c>
      <c r="G15" s="36">
        <v>149</v>
      </c>
      <c r="H15" s="36">
        <v>138</v>
      </c>
      <c r="I15" s="36">
        <v>151.5</v>
      </c>
      <c r="J15" s="36">
        <f t="shared" si="0"/>
        <v>438.5</v>
      </c>
      <c r="K15" s="37">
        <f t="shared" si="1"/>
        <v>60.90277777777777</v>
      </c>
      <c r="L15" s="36">
        <v>108</v>
      </c>
      <c r="M15" s="34"/>
      <c r="N15" s="38"/>
      <c r="P15" s="67"/>
      <c r="Q15" s="67"/>
      <c r="R15" s="67"/>
      <c r="S15" s="67"/>
      <c r="T15" s="67"/>
      <c r="U15" s="67"/>
      <c r="V15" s="67"/>
      <c r="W15" s="67"/>
      <c r="X15" s="67"/>
      <c r="Y15" s="67"/>
    </row>
    <row r="16" spans="1:25" s="39" customFormat="1" ht="15.75">
      <c r="A16" s="47">
        <v>10.04</v>
      </c>
      <c r="B16" s="34">
        <v>23</v>
      </c>
      <c r="C16" s="34" t="s">
        <v>278</v>
      </c>
      <c r="D16" s="34">
        <v>273708</v>
      </c>
      <c r="E16" s="34" t="s">
        <v>279</v>
      </c>
      <c r="F16" s="34">
        <v>143042</v>
      </c>
      <c r="G16" s="36">
        <v>169.5</v>
      </c>
      <c r="H16" s="36">
        <v>166</v>
      </c>
      <c r="I16" s="36">
        <v>172</v>
      </c>
      <c r="J16" s="36">
        <f t="shared" si="0"/>
        <v>507.5</v>
      </c>
      <c r="K16" s="37">
        <f t="shared" si="1"/>
        <v>70.48611111111111</v>
      </c>
      <c r="L16" s="36">
        <v>128.5</v>
      </c>
      <c r="M16" s="34"/>
      <c r="N16" s="38"/>
      <c r="P16" s="67"/>
      <c r="Q16" s="67"/>
      <c r="R16" s="67"/>
      <c r="S16" s="67"/>
      <c r="T16" s="67"/>
      <c r="U16" s="67"/>
      <c r="V16" s="67"/>
      <c r="W16" s="67"/>
      <c r="X16" s="67"/>
      <c r="Y16" s="67"/>
    </row>
    <row r="17" spans="1:25" s="39" customFormat="1" ht="15.75">
      <c r="A17" s="47">
        <v>10.12</v>
      </c>
      <c r="B17" s="34">
        <v>149</v>
      </c>
      <c r="C17" s="34" t="s">
        <v>312</v>
      </c>
      <c r="D17" s="34">
        <v>349917</v>
      </c>
      <c r="E17" s="34" t="s">
        <v>313</v>
      </c>
      <c r="F17" s="34">
        <v>56198</v>
      </c>
      <c r="G17" s="36">
        <v>138.5</v>
      </c>
      <c r="H17" s="36">
        <v>157.5</v>
      </c>
      <c r="I17" s="36">
        <v>147.5</v>
      </c>
      <c r="J17" s="36">
        <f t="shared" si="0"/>
        <v>443.5</v>
      </c>
      <c r="K17" s="37">
        <f t="shared" si="1"/>
        <v>61.59722222222223</v>
      </c>
      <c r="L17" s="36">
        <v>109.5</v>
      </c>
      <c r="M17" s="34">
        <v>2</v>
      </c>
      <c r="N17" s="38" t="s">
        <v>16</v>
      </c>
      <c r="P17" s="67"/>
      <c r="Q17" s="67"/>
      <c r="R17" s="67"/>
      <c r="S17" s="67"/>
      <c r="T17" s="67"/>
      <c r="U17" s="67"/>
      <c r="V17" s="67"/>
      <c r="W17" s="67"/>
      <c r="X17" s="67"/>
      <c r="Y17" s="67"/>
    </row>
    <row r="18" spans="1:25" s="39" customFormat="1" ht="15.75">
      <c r="A18" s="47">
        <v>10.2</v>
      </c>
      <c r="B18" s="34">
        <v>281</v>
      </c>
      <c r="C18" s="34" t="s">
        <v>537</v>
      </c>
      <c r="D18" s="34">
        <v>1410371</v>
      </c>
      <c r="E18" s="34" t="s">
        <v>538</v>
      </c>
      <c r="F18" s="34">
        <v>1430477</v>
      </c>
      <c r="G18" s="36" t="s">
        <v>612</v>
      </c>
      <c r="H18" s="36" t="s">
        <v>612</v>
      </c>
      <c r="I18" s="36" t="s">
        <v>612</v>
      </c>
      <c r="J18" s="36">
        <v>0</v>
      </c>
      <c r="K18" s="37">
        <v>0</v>
      </c>
      <c r="L18" s="36"/>
      <c r="M18" s="34"/>
      <c r="N18" s="38"/>
      <c r="P18" s="66"/>
      <c r="Q18" s="66"/>
      <c r="R18" s="66"/>
      <c r="S18" s="66"/>
      <c r="T18" s="66"/>
      <c r="U18" s="67"/>
      <c r="V18" s="67"/>
      <c r="W18" s="67"/>
      <c r="X18" s="67"/>
      <c r="Y18" s="67"/>
    </row>
    <row r="19" spans="1:25" s="92" customFormat="1" ht="15.75">
      <c r="A19" s="87">
        <v>10.28</v>
      </c>
      <c r="B19" s="88"/>
      <c r="C19" s="88" t="s">
        <v>572</v>
      </c>
      <c r="D19" s="88"/>
      <c r="E19" s="88" t="s">
        <v>572</v>
      </c>
      <c r="F19" s="88"/>
      <c r="G19" s="89"/>
      <c r="H19" s="89"/>
      <c r="I19" s="89"/>
      <c r="J19" s="89"/>
      <c r="K19" s="90"/>
      <c r="L19" s="89"/>
      <c r="M19" s="88"/>
      <c r="N19" s="91"/>
      <c r="P19" s="93"/>
      <c r="Q19" s="93"/>
      <c r="R19" s="93"/>
      <c r="S19" s="93"/>
      <c r="T19" s="93"/>
      <c r="U19" s="93"/>
      <c r="V19" s="93"/>
      <c r="W19" s="93"/>
      <c r="X19" s="93"/>
      <c r="Y19" s="93"/>
    </row>
    <row r="20" spans="1:25" s="39" customFormat="1" ht="15" customHeight="1">
      <c r="A20" s="47">
        <v>10.45</v>
      </c>
      <c r="B20" s="34">
        <v>50</v>
      </c>
      <c r="C20" s="34" t="s">
        <v>284</v>
      </c>
      <c r="D20" s="34">
        <v>288837</v>
      </c>
      <c r="E20" s="34" t="s">
        <v>285</v>
      </c>
      <c r="F20" s="34">
        <v>1631362</v>
      </c>
      <c r="G20" s="36">
        <v>156.5</v>
      </c>
      <c r="H20" s="36">
        <v>158</v>
      </c>
      <c r="I20" s="36">
        <v>160.5</v>
      </c>
      <c r="J20" s="36">
        <f t="shared" si="0"/>
        <v>475</v>
      </c>
      <c r="K20" s="37">
        <f t="shared" si="1"/>
        <v>65.97222222222221</v>
      </c>
      <c r="L20" s="36">
        <v>120</v>
      </c>
      <c r="M20" s="34"/>
      <c r="N20" s="38"/>
      <c r="P20" s="67"/>
      <c r="Q20" s="67"/>
      <c r="R20" s="67"/>
      <c r="S20" s="67"/>
      <c r="T20" s="67"/>
      <c r="U20" s="67"/>
      <c r="V20" s="67"/>
      <c r="W20" s="67"/>
      <c r="X20" s="67"/>
      <c r="Y20" s="67"/>
    </row>
    <row r="21" spans="1:25" s="39" customFormat="1" ht="15.75">
      <c r="A21" s="47">
        <v>10.52</v>
      </c>
      <c r="B21" s="34">
        <v>204</v>
      </c>
      <c r="C21" s="34" t="s">
        <v>329</v>
      </c>
      <c r="D21" s="34">
        <v>308498</v>
      </c>
      <c r="E21" s="34" t="s">
        <v>330</v>
      </c>
      <c r="F21" s="34">
        <v>1432650</v>
      </c>
      <c r="G21" s="36">
        <v>157</v>
      </c>
      <c r="H21" s="36">
        <v>170.5</v>
      </c>
      <c r="I21" s="36">
        <v>169.5</v>
      </c>
      <c r="J21" s="36">
        <f t="shared" si="0"/>
        <v>497</v>
      </c>
      <c r="K21" s="37">
        <f t="shared" si="1"/>
        <v>69.02777777777777</v>
      </c>
      <c r="L21" s="36">
        <v>126.5</v>
      </c>
      <c r="M21" s="34">
        <v>5</v>
      </c>
      <c r="N21" s="38"/>
      <c r="P21" s="67"/>
      <c r="Q21" s="67"/>
      <c r="R21" s="67"/>
      <c r="S21" s="67"/>
      <c r="T21" s="67"/>
      <c r="U21" s="67"/>
      <c r="V21" s="67"/>
      <c r="W21" s="67"/>
      <c r="X21" s="67"/>
      <c r="Y21" s="67"/>
    </row>
    <row r="22" spans="1:25" s="39" customFormat="1" ht="15.75">
      <c r="A22" s="47">
        <v>11</v>
      </c>
      <c r="B22" s="34">
        <v>163</v>
      </c>
      <c r="C22" s="34" t="s">
        <v>318</v>
      </c>
      <c r="D22" s="34">
        <v>332674</v>
      </c>
      <c r="E22" s="34" t="s">
        <v>319</v>
      </c>
      <c r="F22" s="34">
        <v>49741</v>
      </c>
      <c r="G22" s="36">
        <v>142</v>
      </c>
      <c r="H22" s="36">
        <v>144.5</v>
      </c>
      <c r="I22" s="36">
        <v>153.5</v>
      </c>
      <c r="J22" s="36">
        <f t="shared" si="0"/>
        <v>440</v>
      </c>
      <c r="K22" s="37">
        <f t="shared" si="1"/>
        <v>61.111111111111114</v>
      </c>
      <c r="L22" s="36">
        <v>118</v>
      </c>
      <c r="M22" s="34"/>
      <c r="N22" s="38"/>
      <c r="P22" s="67"/>
      <c r="Q22" s="67"/>
      <c r="R22" s="67"/>
      <c r="S22" s="67"/>
      <c r="T22" s="67"/>
      <c r="U22" s="67"/>
      <c r="V22" s="67"/>
      <c r="W22" s="67"/>
      <c r="X22" s="67"/>
      <c r="Y22" s="67"/>
    </row>
    <row r="23" spans="1:25" s="39" customFormat="1" ht="15.75">
      <c r="A23" s="47">
        <v>11.08</v>
      </c>
      <c r="B23" s="34">
        <v>170</v>
      </c>
      <c r="C23" s="34" t="s">
        <v>322</v>
      </c>
      <c r="D23" s="34">
        <v>9490</v>
      </c>
      <c r="E23" s="34" t="s">
        <v>323</v>
      </c>
      <c r="F23" s="34">
        <v>55591</v>
      </c>
      <c r="G23" s="36">
        <v>146.5</v>
      </c>
      <c r="H23" s="36">
        <v>152</v>
      </c>
      <c r="I23" s="36">
        <v>157</v>
      </c>
      <c r="J23" s="36">
        <f t="shared" si="0"/>
        <v>455.5</v>
      </c>
      <c r="K23" s="37">
        <f t="shared" si="1"/>
        <v>63.263888888888886</v>
      </c>
      <c r="L23" s="36">
        <v>116</v>
      </c>
      <c r="M23" s="34"/>
      <c r="N23" s="38"/>
      <c r="P23" s="67"/>
      <c r="Q23" s="67"/>
      <c r="R23" s="67"/>
      <c r="S23" s="67"/>
      <c r="T23" s="67"/>
      <c r="U23" s="67"/>
      <c r="V23" s="67"/>
      <c r="W23" s="67"/>
      <c r="X23" s="67"/>
      <c r="Y23" s="67"/>
    </row>
    <row r="24" spans="1:23" s="39" customFormat="1" ht="15.75">
      <c r="A24" s="47">
        <v>11.16</v>
      </c>
      <c r="B24" s="34">
        <v>164</v>
      </c>
      <c r="C24" s="34" t="s">
        <v>320</v>
      </c>
      <c r="D24" s="34">
        <v>349860</v>
      </c>
      <c r="E24" s="34" t="s">
        <v>321</v>
      </c>
      <c r="F24" s="34">
        <v>1432001</v>
      </c>
      <c r="G24" s="36">
        <v>157</v>
      </c>
      <c r="H24" s="36">
        <v>159</v>
      </c>
      <c r="I24" s="36">
        <v>163.5</v>
      </c>
      <c r="J24" s="36">
        <f t="shared" si="0"/>
        <v>479.5</v>
      </c>
      <c r="K24" s="37">
        <f t="shared" si="1"/>
        <v>66.59722222222221</v>
      </c>
      <c r="L24" s="36">
        <v>120</v>
      </c>
      <c r="M24" s="34"/>
      <c r="N24" s="38"/>
      <c r="P24" s="67"/>
      <c r="Q24" s="67"/>
      <c r="R24" s="67"/>
      <c r="S24" s="67"/>
      <c r="T24" s="67"/>
      <c r="U24" s="67"/>
      <c r="V24" s="67"/>
      <c r="W24" s="67"/>
    </row>
    <row r="25" spans="1:23" s="39" customFormat="1" ht="15.75">
      <c r="A25" s="47">
        <v>11.24</v>
      </c>
      <c r="B25" s="34">
        <v>113</v>
      </c>
      <c r="C25" s="34" t="s">
        <v>278</v>
      </c>
      <c r="D25" s="34">
        <v>273708</v>
      </c>
      <c r="E25" s="34" t="s">
        <v>300</v>
      </c>
      <c r="F25" s="34">
        <v>1534060</v>
      </c>
      <c r="G25" s="36">
        <v>156.5</v>
      </c>
      <c r="H25" s="36">
        <v>161.5</v>
      </c>
      <c r="I25" s="36">
        <v>156</v>
      </c>
      <c r="J25" s="36">
        <f t="shared" si="0"/>
        <v>474</v>
      </c>
      <c r="K25" s="37">
        <f t="shared" si="1"/>
        <v>65.83333333333333</v>
      </c>
      <c r="L25" s="36">
        <v>118.5</v>
      </c>
      <c r="M25" s="34"/>
      <c r="N25" s="38"/>
      <c r="P25" s="67"/>
      <c r="Q25" s="67"/>
      <c r="R25" s="67"/>
      <c r="S25" s="67"/>
      <c r="T25" s="67"/>
      <c r="U25" s="67"/>
      <c r="V25" s="67"/>
      <c r="W25" s="67"/>
    </row>
    <row r="26" spans="1:23" s="39" customFormat="1" ht="15.75">
      <c r="A26" s="47">
        <v>11.32</v>
      </c>
      <c r="B26" s="7">
        <v>174</v>
      </c>
      <c r="C26" s="7" t="s">
        <v>247</v>
      </c>
      <c r="D26" s="7">
        <v>1414665</v>
      </c>
      <c r="E26" s="7" t="s">
        <v>248</v>
      </c>
      <c r="F26" s="7">
        <v>1532848</v>
      </c>
      <c r="G26" s="36">
        <v>138</v>
      </c>
      <c r="H26" s="36">
        <v>141</v>
      </c>
      <c r="I26" s="36">
        <v>150.5</v>
      </c>
      <c r="J26" s="36">
        <f t="shared" si="0"/>
        <v>429.5</v>
      </c>
      <c r="K26" s="37">
        <f t="shared" si="1"/>
        <v>59.65277777777778</v>
      </c>
      <c r="L26" s="36">
        <v>111.5</v>
      </c>
      <c r="M26" s="34"/>
      <c r="N26" s="38"/>
      <c r="P26" s="66"/>
      <c r="Q26" s="66"/>
      <c r="R26" s="66"/>
      <c r="S26" s="66"/>
      <c r="T26" s="66"/>
      <c r="U26" s="67"/>
      <c r="V26" s="67"/>
      <c r="W26" s="67"/>
    </row>
    <row r="27" spans="1:23" s="39" customFormat="1" ht="15.75">
      <c r="A27" s="47">
        <v>11.4</v>
      </c>
      <c r="B27" s="34">
        <v>111</v>
      </c>
      <c r="C27" s="34" t="s">
        <v>298</v>
      </c>
      <c r="D27" s="34">
        <v>353515</v>
      </c>
      <c r="E27" s="34" t="s">
        <v>299</v>
      </c>
      <c r="F27" s="34">
        <v>54065</v>
      </c>
      <c r="G27" s="36">
        <v>143</v>
      </c>
      <c r="H27" s="36">
        <v>157</v>
      </c>
      <c r="I27" s="36">
        <v>149</v>
      </c>
      <c r="J27" s="36">
        <f t="shared" si="0"/>
        <v>449</v>
      </c>
      <c r="K27" s="37">
        <f t="shared" si="1"/>
        <v>62.361111111111114</v>
      </c>
      <c r="L27" s="36">
        <v>114.5</v>
      </c>
      <c r="M27" s="34"/>
      <c r="N27" s="38"/>
      <c r="P27" s="67"/>
      <c r="Q27" s="67"/>
      <c r="R27" s="67"/>
      <c r="S27" s="67"/>
      <c r="T27" s="67"/>
      <c r="U27" s="67"/>
      <c r="V27" s="67"/>
      <c r="W27" s="67"/>
    </row>
    <row r="28" spans="1:23" s="39" customFormat="1" ht="15.75">
      <c r="A28" s="47">
        <v>11.48</v>
      </c>
      <c r="B28" s="34">
        <v>271</v>
      </c>
      <c r="C28" s="34" t="s">
        <v>347</v>
      </c>
      <c r="D28" s="34">
        <v>354198</v>
      </c>
      <c r="E28" s="34" t="s">
        <v>348</v>
      </c>
      <c r="F28" s="34">
        <v>1432858</v>
      </c>
      <c r="G28" s="36">
        <v>147</v>
      </c>
      <c r="H28" s="36">
        <v>158</v>
      </c>
      <c r="I28" s="36">
        <v>153</v>
      </c>
      <c r="J28" s="36">
        <f t="shared" si="0"/>
        <v>458</v>
      </c>
      <c r="K28" s="37">
        <f t="shared" si="1"/>
        <v>63.61111111111111</v>
      </c>
      <c r="L28" s="36">
        <v>117.5</v>
      </c>
      <c r="M28" s="34"/>
      <c r="N28" s="38"/>
      <c r="P28" s="67"/>
      <c r="Q28" s="67"/>
      <c r="R28" s="67"/>
      <c r="S28" s="67"/>
      <c r="T28" s="67"/>
      <c r="U28" s="67"/>
      <c r="V28" s="67"/>
      <c r="W28" s="67"/>
    </row>
    <row r="29" spans="1:23" s="39" customFormat="1" ht="15.75">
      <c r="A29" s="47">
        <v>11.56</v>
      </c>
      <c r="B29" s="34">
        <v>286</v>
      </c>
      <c r="C29" s="34" t="s">
        <v>549</v>
      </c>
      <c r="D29" s="34">
        <v>374687</v>
      </c>
      <c r="E29" s="34" t="s">
        <v>550</v>
      </c>
      <c r="F29" s="34">
        <v>58099</v>
      </c>
      <c r="G29" s="36">
        <v>147.5</v>
      </c>
      <c r="H29" s="36">
        <v>153.5</v>
      </c>
      <c r="I29" s="36">
        <v>148</v>
      </c>
      <c r="J29" s="36">
        <f t="shared" si="0"/>
        <v>449</v>
      </c>
      <c r="K29" s="37">
        <f t="shared" si="1"/>
        <v>62.361111111111114</v>
      </c>
      <c r="L29" s="36">
        <v>112.5</v>
      </c>
      <c r="M29" s="34"/>
      <c r="N29" s="38"/>
      <c r="P29" s="67"/>
      <c r="Q29" s="67"/>
      <c r="R29" s="67"/>
      <c r="S29" s="67"/>
      <c r="T29" s="67"/>
      <c r="U29" s="67"/>
      <c r="V29" s="67"/>
      <c r="W29" s="67"/>
    </row>
    <row r="30" spans="1:23" s="39" customFormat="1" ht="15.75">
      <c r="A30" s="47">
        <v>12.04</v>
      </c>
      <c r="B30" s="34">
        <v>133</v>
      </c>
      <c r="C30" s="34" t="s">
        <v>306</v>
      </c>
      <c r="D30" s="34">
        <v>381250</v>
      </c>
      <c r="E30" s="34" t="s">
        <v>307</v>
      </c>
      <c r="F30" s="34">
        <v>55747</v>
      </c>
      <c r="G30" s="36">
        <v>154.5</v>
      </c>
      <c r="H30" s="36">
        <v>164</v>
      </c>
      <c r="I30" s="36">
        <v>156.5</v>
      </c>
      <c r="J30" s="36">
        <f t="shared" si="0"/>
        <v>475</v>
      </c>
      <c r="K30" s="37">
        <f t="shared" si="1"/>
        <v>65.97222222222221</v>
      </c>
      <c r="L30" s="36">
        <v>118.5</v>
      </c>
      <c r="M30" s="34"/>
      <c r="N30" s="38"/>
      <c r="P30" s="67"/>
      <c r="Q30" s="67"/>
      <c r="R30" s="67"/>
      <c r="S30" s="67"/>
      <c r="T30" s="67"/>
      <c r="U30" s="67"/>
      <c r="V30" s="67"/>
      <c r="W30" s="67"/>
    </row>
    <row r="31" spans="1:23" s="39" customFormat="1" ht="15.75">
      <c r="A31" s="47">
        <v>12.12</v>
      </c>
      <c r="B31" s="34">
        <v>138</v>
      </c>
      <c r="C31" s="34" t="s">
        <v>308</v>
      </c>
      <c r="D31" s="34">
        <v>400917</v>
      </c>
      <c r="E31" s="34" t="s">
        <v>309</v>
      </c>
      <c r="F31" s="34">
        <v>1633077</v>
      </c>
      <c r="G31" s="36">
        <v>162.5</v>
      </c>
      <c r="H31" s="36">
        <v>164.5</v>
      </c>
      <c r="I31" s="36">
        <v>172.5</v>
      </c>
      <c r="J31" s="36">
        <f t="shared" si="0"/>
        <v>499.5</v>
      </c>
      <c r="K31" s="37">
        <f t="shared" si="1"/>
        <v>69.375</v>
      </c>
      <c r="L31" s="36">
        <v>125</v>
      </c>
      <c r="M31" s="34">
        <v>4</v>
      </c>
      <c r="N31" s="38"/>
      <c r="P31" s="67"/>
      <c r="Q31" s="67"/>
      <c r="R31" s="67"/>
      <c r="S31" s="67"/>
      <c r="T31" s="67"/>
      <c r="U31" s="67"/>
      <c r="V31" s="67"/>
      <c r="W31" s="67"/>
    </row>
    <row r="32" spans="1:23" s="98" customFormat="1" ht="15.75">
      <c r="A32" s="87">
        <v>12.2</v>
      </c>
      <c r="B32" s="94"/>
      <c r="C32" s="88" t="s">
        <v>572</v>
      </c>
      <c r="D32" s="88"/>
      <c r="E32" s="88" t="s">
        <v>572</v>
      </c>
      <c r="F32" s="94"/>
      <c r="G32" s="95"/>
      <c r="H32" s="95"/>
      <c r="I32" s="95"/>
      <c r="J32" s="95"/>
      <c r="K32" s="96"/>
      <c r="L32" s="95"/>
      <c r="M32" s="94"/>
      <c r="N32" s="97"/>
      <c r="P32" s="100"/>
      <c r="Q32" s="100"/>
      <c r="R32" s="100"/>
      <c r="S32" s="100"/>
      <c r="T32" s="100"/>
      <c r="U32" s="100"/>
      <c r="V32" s="100"/>
      <c r="W32" s="100"/>
    </row>
    <row r="33" spans="1:23" s="39" customFormat="1" ht="15.75">
      <c r="A33" s="47">
        <v>12.45</v>
      </c>
      <c r="B33" s="34">
        <v>66</v>
      </c>
      <c r="C33" s="34" t="s">
        <v>290</v>
      </c>
      <c r="D33" s="34">
        <v>401288</v>
      </c>
      <c r="E33" s="34" t="s">
        <v>291</v>
      </c>
      <c r="F33" s="34">
        <v>1532123</v>
      </c>
      <c r="G33" s="36">
        <v>167.5</v>
      </c>
      <c r="H33" s="36">
        <v>176</v>
      </c>
      <c r="I33" s="36">
        <v>175.5</v>
      </c>
      <c r="J33" s="36">
        <f t="shared" si="0"/>
        <v>519</v>
      </c>
      <c r="K33" s="37">
        <f t="shared" si="1"/>
        <v>72.08333333333333</v>
      </c>
      <c r="L33" s="36">
        <v>133</v>
      </c>
      <c r="M33" s="34">
        <v>1</v>
      </c>
      <c r="N33" s="38" t="s">
        <v>16</v>
      </c>
      <c r="P33" s="67"/>
      <c r="Q33" s="67"/>
      <c r="R33" s="67"/>
      <c r="S33" s="67"/>
      <c r="T33" s="67"/>
      <c r="U33" s="67"/>
      <c r="V33" s="67"/>
      <c r="W33" s="67"/>
    </row>
    <row r="34" spans="1:23" s="39" customFormat="1" ht="15.75">
      <c r="A34" s="47">
        <v>12.52</v>
      </c>
      <c r="B34" s="34">
        <v>77</v>
      </c>
      <c r="C34" s="34" t="s">
        <v>292</v>
      </c>
      <c r="D34" s="34">
        <v>403684</v>
      </c>
      <c r="E34" s="34" t="s">
        <v>293</v>
      </c>
      <c r="F34" s="34">
        <v>61035</v>
      </c>
      <c r="G34" s="36">
        <v>154.5</v>
      </c>
      <c r="H34" s="36">
        <v>157</v>
      </c>
      <c r="I34" s="36">
        <v>146</v>
      </c>
      <c r="J34" s="36">
        <f t="shared" si="0"/>
        <v>457.5</v>
      </c>
      <c r="K34" s="37">
        <f t="shared" si="1"/>
        <v>63.541666666666664</v>
      </c>
      <c r="L34" s="36">
        <v>116</v>
      </c>
      <c r="M34" s="34"/>
      <c r="N34" s="38"/>
      <c r="P34" s="67"/>
      <c r="Q34" s="67"/>
      <c r="R34" s="67"/>
      <c r="S34" s="67"/>
      <c r="T34" s="67"/>
      <c r="U34" s="67"/>
      <c r="V34" s="67"/>
      <c r="W34" s="67"/>
    </row>
    <row r="35" spans="1:23" s="39" customFormat="1" ht="15.75">
      <c r="A35" s="47">
        <v>13</v>
      </c>
      <c r="B35" s="34">
        <v>114</v>
      </c>
      <c r="C35" s="34" t="s">
        <v>278</v>
      </c>
      <c r="D35" s="34">
        <v>273708</v>
      </c>
      <c r="E35" s="34" t="s">
        <v>301</v>
      </c>
      <c r="F35" s="34">
        <v>1534061</v>
      </c>
      <c r="G35" s="36">
        <v>162</v>
      </c>
      <c r="H35" s="36">
        <v>165</v>
      </c>
      <c r="I35" s="36">
        <v>162</v>
      </c>
      <c r="J35" s="36">
        <f t="shared" si="0"/>
        <v>489</v>
      </c>
      <c r="K35" s="37">
        <f t="shared" si="1"/>
        <v>67.91666666666667</v>
      </c>
      <c r="L35" s="36">
        <v>121.5</v>
      </c>
      <c r="M35" s="34">
        <v>7</v>
      </c>
      <c r="N35" s="38"/>
      <c r="P35" s="67"/>
      <c r="Q35" s="67"/>
      <c r="R35" s="67"/>
      <c r="S35" s="67"/>
      <c r="T35" s="67"/>
      <c r="U35" s="67"/>
      <c r="V35" s="67"/>
      <c r="W35" s="67"/>
    </row>
    <row r="36" spans="1:23" s="39" customFormat="1" ht="15.75">
      <c r="A36" s="47">
        <v>13.08</v>
      </c>
      <c r="B36" s="34">
        <v>2</v>
      </c>
      <c r="C36" s="34" t="s">
        <v>276</v>
      </c>
      <c r="D36" s="34">
        <v>1410932</v>
      </c>
      <c r="E36" s="34" t="s">
        <v>277</v>
      </c>
      <c r="F36" s="34">
        <v>52377</v>
      </c>
      <c r="G36" s="36" t="s">
        <v>613</v>
      </c>
      <c r="H36" s="36" t="s">
        <v>613</v>
      </c>
      <c r="I36" s="36" t="s">
        <v>613</v>
      </c>
      <c r="J36" s="36">
        <v>0</v>
      </c>
      <c r="K36" s="37">
        <v>0</v>
      </c>
      <c r="L36" s="36"/>
      <c r="M36" s="34"/>
      <c r="N36" s="38"/>
      <c r="P36" s="67"/>
      <c r="Q36" s="67"/>
      <c r="R36" s="67"/>
      <c r="S36" s="67"/>
      <c r="T36" s="67"/>
      <c r="U36" s="67"/>
      <c r="V36" s="67"/>
      <c r="W36" s="67"/>
    </row>
    <row r="37" spans="1:23" s="39" customFormat="1" ht="15.75">
      <c r="A37" s="47">
        <v>13.16</v>
      </c>
      <c r="B37" s="34">
        <v>94</v>
      </c>
      <c r="C37" s="34" t="s">
        <v>296</v>
      </c>
      <c r="D37" s="34">
        <v>1411411</v>
      </c>
      <c r="E37" s="34" t="s">
        <v>297</v>
      </c>
      <c r="F37" s="34">
        <v>1432028</v>
      </c>
      <c r="G37" s="36">
        <v>161</v>
      </c>
      <c r="H37" s="36">
        <v>161.5</v>
      </c>
      <c r="I37" s="36">
        <v>158</v>
      </c>
      <c r="J37" s="36">
        <f t="shared" si="0"/>
        <v>480.5</v>
      </c>
      <c r="K37" s="37">
        <f t="shared" si="1"/>
        <v>66.73611111111111</v>
      </c>
      <c r="L37" s="36">
        <v>121</v>
      </c>
      <c r="M37" s="34">
        <f>9</f>
        <v>9</v>
      </c>
      <c r="N37" s="38"/>
      <c r="P37" s="67"/>
      <c r="Q37" s="67"/>
      <c r="R37" s="67"/>
      <c r="S37" s="67"/>
      <c r="T37" s="67"/>
      <c r="U37" s="67"/>
      <c r="V37" s="67"/>
      <c r="W37" s="67"/>
    </row>
    <row r="38" spans="1:23" s="39" customFormat="1" ht="15.75">
      <c r="A38" s="47">
        <v>13.24</v>
      </c>
      <c r="B38" s="34">
        <v>157</v>
      </c>
      <c r="C38" s="34" t="s">
        <v>314</v>
      </c>
      <c r="D38" s="34">
        <v>1414068</v>
      </c>
      <c r="E38" s="74" t="s">
        <v>315</v>
      </c>
      <c r="F38" s="34">
        <v>1531291</v>
      </c>
      <c r="G38" s="36">
        <v>167.5</v>
      </c>
      <c r="H38" s="36">
        <v>164</v>
      </c>
      <c r="I38" s="36">
        <v>158</v>
      </c>
      <c r="J38" s="36">
        <f t="shared" si="0"/>
        <v>489.5</v>
      </c>
      <c r="K38" s="37">
        <f t="shared" si="1"/>
        <v>67.98611111111111</v>
      </c>
      <c r="L38" s="36">
        <v>121.5</v>
      </c>
      <c r="M38" s="34">
        <v>6</v>
      </c>
      <c r="N38" s="38"/>
      <c r="P38" s="67"/>
      <c r="Q38" s="67"/>
      <c r="R38" s="67"/>
      <c r="S38" s="67"/>
      <c r="T38" s="67"/>
      <c r="U38" s="67"/>
      <c r="V38" s="67"/>
      <c r="W38" s="67"/>
    </row>
    <row r="39" spans="1:23" s="39" customFormat="1" ht="15.75">
      <c r="A39" s="47">
        <v>13.32</v>
      </c>
      <c r="B39" s="34">
        <v>146</v>
      </c>
      <c r="C39" s="34" t="s">
        <v>310</v>
      </c>
      <c r="D39" s="34">
        <v>1414125</v>
      </c>
      <c r="E39" s="34" t="s">
        <v>311</v>
      </c>
      <c r="F39" s="34">
        <v>38461</v>
      </c>
      <c r="G39" s="36">
        <v>149</v>
      </c>
      <c r="H39" s="36">
        <v>154</v>
      </c>
      <c r="I39" s="36">
        <v>147.5</v>
      </c>
      <c r="J39" s="36">
        <f t="shared" si="0"/>
        <v>450.5</v>
      </c>
      <c r="K39" s="37">
        <f t="shared" si="1"/>
        <v>62.56944444444444</v>
      </c>
      <c r="L39" s="36">
        <v>115</v>
      </c>
      <c r="M39" s="34"/>
      <c r="N39" s="38"/>
      <c r="P39" s="67"/>
      <c r="Q39" s="67"/>
      <c r="R39" s="67"/>
      <c r="S39" s="67"/>
      <c r="T39" s="67"/>
      <c r="U39" s="67"/>
      <c r="V39" s="67"/>
      <c r="W39" s="67"/>
    </row>
    <row r="40" spans="1:23" s="39" customFormat="1" ht="15.75">
      <c r="A40" s="47">
        <v>13.4</v>
      </c>
      <c r="B40" s="34">
        <v>225</v>
      </c>
      <c r="C40" s="34" t="s">
        <v>337</v>
      </c>
      <c r="D40" s="34">
        <v>1414126</v>
      </c>
      <c r="E40" s="34" t="s">
        <v>338</v>
      </c>
      <c r="F40" s="34">
        <v>1432449</v>
      </c>
      <c r="G40" s="36">
        <v>152</v>
      </c>
      <c r="H40" s="36">
        <v>152</v>
      </c>
      <c r="I40" s="36">
        <v>149.5</v>
      </c>
      <c r="J40" s="36">
        <f t="shared" si="0"/>
        <v>453.5</v>
      </c>
      <c r="K40" s="37">
        <f t="shared" si="1"/>
        <v>62.98611111111111</v>
      </c>
      <c r="L40" s="36">
        <v>113.5</v>
      </c>
      <c r="M40" s="34"/>
      <c r="N40" s="38"/>
      <c r="P40" s="67"/>
      <c r="Q40" s="67"/>
      <c r="R40" s="67"/>
      <c r="S40" s="67"/>
      <c r="T40" s="67"/>
      <c r="U40" s="67"/>
      <c r="V40" s="67"/>
      <c r="W40" s="67"/>
    </row>
    <row r="41" spans="1:23" s="39" customFormat="1" ht="15.75">
      <c r="A41" s="47">
        <v>13.48</v>
      </c>
      <c r="B41" s="34">
        <v>177</v>
      </c>
      <c r="C41" s="34" t="s">
        <v>325</v>
      </c>
      <c r="D41" s="34">
        <v>351458</v>
      </c>
      <c r="E41" s="34" t="s">
        <v>324</v>
      </c>
      <c r="F41" s="34">
        <v>1535229</v>
      </c>
      <c r="G41" s="36">
        <v>152.5</v>
      </c>
      <c r="H41" s="36">
        <v>151</v>
      </c>
      <c r="I41" s="36">
        <v>151</v>
      </c>
      <c r="J41" s="36">
        <f t="shared" si="0"/>
        <v>454.5</v>
      </c>
      <c r="K41" s="37">
        <f t="shared" si="1"/>
        <v>63.125</v>
      </c>
      <c r="L41" s="36">
        <v>114</v>
      </c>
      <c r="M41" s="34"/>
      <c r="N41" s="38"/>
      <c r="P41" s="67"/>
      <c r="Q41" s="67"/>
      <c r="R41" s="67"/>
      <c r="S41" s="67"/>
      <c r="T41" s="67"/>
      <c r="U41" s="67"/>
      <c r="V41" s="67"/>
      <c r="W41" s="67"/>
    </row>
    <row r="42" spans="1:23" s="39" customFormat="1" ht="15.75">
      <c r="A42" s="47">
        <v>13.56</v>
      </c>
      <c r="B42" s="34">
        <v>246</v>
      </c>
      <c r="C42" s="34" t="s">
        <v>341</v>
      </c>
      <c r="D42" s="34">
        <v>1510635</v>
      </c>
      <c r="E42" s="34" t="s">
        <v>342</v>
      </c>
      <c r="F42" s="34">
        <v>1530779</v>
      </c>
      <c r="G42" s="36">
        <v>165</v>
      </c>
      <c r="H42" s="36">
        <v>154.5</v>
      </c>
      <c r="I42" s="36">
        <v>151.5</v>
      </c>
      <c r="J42" s="36">
        <f t="shared" si="0"/>
        <v>471</v>
      </c>
      <c r="K42" s="37">
        <f t="shared" si="1"/>
        <v>65.41666666666667</v>
      </c>
      <c r="L42" s="36">
        <v>120.5</v>
      </c>
      <c r="M42" s="34"/>
      <c r="N42" s="38"/>
      <c r="P42" s="67"/>
      <c r="Q42" s="67"/>
      <c r="R42" s="67"/>
      <c r="S42" s="67"/>
      <c r="T42" s="67"/>
      <c r="U42" s="67"/>
      <c r="V42" s="67"/>
      <c r="W42" s="67"/>
    </row>
    <row r="43" spans="1:23" s="39" customFormat="1" ht="15.75">
      <c r="A43" s="47">
        <v>14.04</v>
      </c>
      <c r="B43" s="34">
        <v>221</v>
      </c>
      <c r="C43" s="34" t="s">
        <v>333</v>
      </c>
      <c r="D43" s="34">
        <v>1511522</v>
      </c>
      <c r="E43" s="34" t="s">
        <v>334</v>
      </c>
      <c r="F43" s="34">
        <v>1532038</v>
      </c>
      <c r="G43" s="36">
        <v>142</v>
      </c>
      <c r="H43" s="36">
        <v>142.5</v>
      </c>
      <c r="I43" s="36">
        <v>144.5</v>
      </c>
      <c r="J43" s="36">
        <f t="shared" si="0"/>
        <v>429</v>
      </c>
      <c r="K43" s="37">
        <f t="shared" si="1"/>
        <v>59.583333333333336</v>
      </c>
      <c r="L43" s="36">
        <v>107</v>
      </c>
      <c r="M43" s="34"/>
      <c r="N43" s="38"/>
      <c r="P43" s="67"/>
      <c r="Q43" s="67"/>
      <c r="R43" s="67"/>
      <c r="S43" s="67"/>
      <c r="T43" s="67"/>
      <c r="U43" s="67"/>
      <c r="V43" s="67"/>
      <c r="W43" s="67"/>
    </row>
    <row r="44" spans="1:23" s="39" customFormat="1" ht="15.75">
      <c r="A44" s="47">
        <v>14.12</v>
      </c>
      <c r="B44" s="7">
        <v>273</v>
      </c>
      <c r="C44" s="7" t="s">
        <v>577</v>
      </c>
      <c r="D44" s="7"/>
      <c r="E44" s="7" t="s">
        <v>578</v>
      </c>
      <c r="F44" s="7"/>
      <c r="G44" s="36">
        <v>145</v>
      </c>
      <c r="H44" s="36">
        <v>154</v>
      </c>
      <c r="I44" s="36">
        <v>154.5</v>
      </c>
      <c r="J44" s="36">
        <f t="shared" si="0"/>
        <v>453.5</v>
      </c>
      <c r="K44" s="37">
        <f t="shared" si="1"/>
        <v>62.98611111111111</v>
      </c>
      <c r="L44" s="36">
        <v>115.5</v>
      </c>
      <c r="M44" s="34"/>
      <c r="N44" s="38"/>
      <c r="P44" s="67"/>
      <c r="Q44" s="67"/>
      <c r="R44" s="67"/>
      <c r="S44" s="67"/>
      <c r="T44" s="67"/>
      <c r="U44" s="67"/>
      <c r="V44" s="67"/>
      <c r="W44" s="67"/>
    </row>
    <row r="45" spans="1:23" s="98" customFormat="1" ht="15.75">
      <c r="A45" s="87">
        <v>14.2</v>
      </c>
      <c r="B45" s="94"/>
      <c r="C45" s="88" t="s">
        <v>572</v>
      </c>
      <c r="D45" s="88"/>
      <c r="E45" s="88" t="s">
        <v>572</v>
      </c>
      <c r="F45" s="94"/>
      <c r="G45" s="95"/>
      <c r="H45" s="36"/>
      <c r="I45" s="95"/>
      <c r="J45" s="95"/>
      <c r="K45" s="96"/>
      <c r="L45" s="95"/>
      <c r="M45" s="94"/>
      <c r="N45" s="97"/>
      <c r="P45" s="100"/>
      <c r="Q45" s="100"/>
      <c r="R45" s="100"/>
      <c r="S45" s="100"/>
      <c r="T45" s="100"/>
      <c r="U45" s="100"/>
      <c r="V45" s="100"/>
      <c r="W45" s="100"/>
    </row>
    <row r="46" spans="1:23" s="98" customFormat="1" ht="15.75">
      <c r="A46" s="47">
        <v>14.45</v>
      </c>
      <c r="B46" s="34">
        <v>47</v>
      </c>
      <c r="C46" s="34" t="s">
        <v>282</v>
      </c>
      <c r="D46" s="34">
        <v>1511732</v>
      </c>
      <c r="E46" s="34" t="s">
        <v>283</v>
      </c>
      <c r="F46" s="34">
        <v>1532319</v>
      </c>
      <c r="G46" s="95">
        <v>157</v>
      </c>
      <c r="H46" s="36">
        <v>156</v>
      </c>
      <c r="I46" s="95">
        <v>151</v>
      </c>
      <c r="J46" s="95">
        <v>464</v>
      </c>
      <c r="K46" s="96">
        <v>64.44</v>
      </c>
      <c r="L46" s="95">
        <v>117</v>
      </c>
      <c r="M46" s="94"/>
      <c r="N46" s="97"/>
      <c r="P46" s="100"/>
      <c r="Q46" s="100"/>
      <c r="R46" s="100"/>
      <c r="S46" s="100"/>
      <c r="T46" s="100"/>
      <c r="U46" s="100"/>
      <c r="V46" s="100"/>
      <c r="W46" s="100"/>
    </row>
    <row r="47" spans="1:23" s="39" customFormat="1" ht="15.75">
      <c r="A47" s="47">
        <v>14.52</v>
      </c>
      <c r="B47" s="34">
        <v>285</v>
      </c>
      <c r="C47" s="34" t="s">
        <v>570</v>
      </c>
      <c r="D47" s="34"/>
      <c r="E47" s="34" t="s">
        <v>571</v>
      </c>
      <c r="F47" s="34"/>
      <c r="G47" s="36">
        <v>143</v>
      </c>
      <c r="H47" s="36">
        <v>155.5</v>
      </c>
      <c r="I47" s="36">
        <v>155.5</v>
      </c>
      <c r="J47" s="36">
        <f>G47+H47+I47</f>
        <v>454</v>
      </c>
      <c r="K47" s="37">
        <f>J47/$K$6*100</f>
        <v>63.05555555555556</v>
      </c>
      <c r="L47" s="36">
        <v>112</v>
      </c>
      <c r="M47" s="34"/>
      <c r="N47" s="38"/>
      <c r="P47" s="67"/>
      <c r="Q47" s="67"/>
      <c r="R47" s="67"/>
      <c r="S47" s="67"/>
      <c r="T47" s="67"/>
      <c r="U47" s="67"/>
      <c r="V47" s="67"/>
      <c r="W47" s="67"/>
    </row>
    <row r="48" spans="1:23" s="39" customFormat="1" ht="15.75">
      <c r="A48" s="47">
        <v>15</v>
      </c>
      <c r="B48" s="34">
        <v>130</v>
      </c>
      <c r="C48" s="34" t="s">
        <v>304</v>
      </c>
      <c r="D48" s="34">
        <v>1511824</v>
      </c>
      <c r="E48" s="34" t="s">
        <v>305</v>
      </c>
      <c r="F48" s="34">
        <v>1532455</v>
      </c>
      <c r="G48" s="36">
        <v>143</v>
      </c>
      <c r="H48" s="89">
        <v>146</v>
      </c>
      <c r="I48" s="36">
        <v>153</v>
      </c>
      <c r="J48" s="36">
        <f t="shared" si="0"/>
        <v>442</v>
      </c>
      <c r="K48" s="37">
        <f t="shared" si="1"/>
        <v>61.38888888888889</v>
      </c>
      <c r="L48" s="36">
        <v>113</v>
      </c>
      <c r="M48" s="34"/>
      <c r="N48" s="38"/>
      <c r="P48" s="67"/>
      <c r="Q48" s="67"/>
      <c r="R48" s="67"/>
      <c r="S48" s="67"/>
      <c r="T48" s="67"/>
      <c r="U48" s="67"/>
      <c r="V48" s="67"/>
      <c r="W48" s="67"/>
    </row>
    <row r="49" spans="1:14" s="39" customFormat="1" ht="15.75">
      <c r="A49" s="47">
        <v>15.08</v>
      </c>
      <c r="B49" s="34">
        <v>159</v>
      </c>
      <c r="C49" s="34" t="s">
        <v>316</v>
      </c>
      <c r="D49" s="34">
        <v>1511831</v>
      </c>
      <c r="E49" s="34" t="s">
        <v>317</v>
      </c>
      <c r="F49" s="34">
        <v>1536029</v>
      </c>
      <c r="G49" s="36">
        <v>162.5</v>
      </c>
      <c r="H49" s="36">
        <v>158.5</v>
      </c>
      <c r="I49" s="36">
        <v>153</v>
      </c>
      <c r="J49" s="36">
        <f t="shared" si="0"/>
        <v>474</v>
      </c>
      <c r="K49" s="37">
        <f t="shared" si="1"/>
        <v>65.83333333333333</v>
      </c>
      <c r="L49" s="36">
        <v>117.5</v>
      </c>
      <c r="M49" s="34"/>
      <c r="N49" s="38"/>
    </row>
    <row r="50" spans="1:14" s="39" customFormat="1" ht="15.75">
      <c r="A50" s="75">
        <v>15.16</v>
      </c>
      <c r="B50" s="34">
        <v>181</v>
      </c>
      <c r="C50" s="34" t="s">
        <v>547</v>
      </c>
      <c r="D50" s="34">
        <v>1512241</v>
      </c>
      <c r="E50" s="34" t="s">
        <v>326</v>
      </c>
      <c r="F50" s="34">
        <v>1533109</v>
      </c>
      <c r="G50" s="36">
        <v>144</v>
      </c>
      <c r="H50" s="36">
        <v>150</v>
      </c>
      <c r="I50" s="36">
        <v>144.5</v>
      </c>
      <c r="J50" s="36">
        <f t="shared" si="0"/>
        <v>438.5</v>
      </c>
      <c r="K50" s="37">
        <f t="shared" si="1"/>
        <v>60.90277777777777</v>
      </c>
      <c r="L50" s="36">
        <v>110</v>
      </c>
      <c r="M50" s="34"/>
      <c r="N50" s="38"/>
    </row>
    <row r="51" spans="1:14" s="39" customFormat="1" ht="15.75">
      <c r="A51" s="75">
        <v>15.24</v>
      </c>
      <c r="B51" s="34">
        <v>252</v>
      </c>
      <c r="C51" s="34" t="s">
        <v>343</v>
      </c>
      <c r="D51" s="34">
        <v>1512651</v>
      </c>
      <c r="E51" s="34" t="s">
        <v>344</v>
      </c>
      <c r="F51" s="34">
        <v>1534266</v>
      </c>
      <c r="G51" s="36">
        <v>151</v>
      </c>
      <c r="H51" s="36">
        <v>156</v>
      </c>
      <c r="I51" s="36">
        <v>158.5</v>
      </c>
      <c r="J51" s="36">
        <f t="shared" si="0"/>
        <v>465.5</v>
      </c>
      <c r="K51" s="37">
        <f t="shared" si="1"/>
        <v>64.65277777777779</v>
      </c>
      <c r="L51" s="36">
        <v>119</v>
      </c>
      <c r="M51" s="34"/>
      <c r="N51" s="38"/>
    </row>
    <row r="52" spans="1:14" s="39" customFormat="1" ht="16.5" thickBot="1">
      <c r="A52" s="75">
        <v>15.32</v>
      </c>
      <c r="B52" s="76">
        <v>65</v>
      </c>
      <c r="C52" s="76" t="s">
        <v>288</v>
      </c>
      <c r="D52" s="76">
        <v>1512879</v>
      </c>
      <c r="E52" s="76" t="s">
        <v>289</v>
      </c>
      <c r="F52" s="76">
        <v>51249</v>
      </c>
      <c r="G52" s="77">
        <v>165</v>
      </c>
      <c r="H52" s="36">
        <v>156</v>
      </c>
      <c r="I52" s="77">
        <v>159.5</v>
      </c>
      <c r="J52" s="36">
        <f>G52+H52+I52</f>
        <v>480.5</v>
      </c>
      <c r="K52" s="78">
        <f>J52/$K$6*100</f>
        <v>66.73611111111111</v>
      </c>
      <c r="L52" s="79">
        <v>121</v>
      </c>
      <c r="M52" s="80">
        <v>9</v>
      </c>
      <c r="N52" s="81"/>
    </row>
    <row r="53" spans="1:14" s="39" customFormat="1" ht="16.5" thickBot="1">
      <c r="A53" s="75">
        <v>15.4</v>
      </c>
      <c r="B53" s="76">
        <v>126</v>
      </c>
      <c r="C53" s="76" t="s">
        <v>302</v>
      </c>
      <c r="D53" s="76">
        <v>1513173</v>
      </c>
      <c r="E53" s="76" t="s">
        <v>303</v>
      </c>
      <c r="F53" s="76">
        <v>1535035</v>
      </c>
      <c r="G53" s="77">
        <v>149</v>
      </c>
      <c r="H53" s="36">
        <v>154</v>
      </c>
      <c r="I53" s="77">
        <v>157</v>
      </c>
      <c r="J53" s="36">
        <f>G53+H53+I53</f>
        <v>460</v>
      </c>
      <c r="K53" s="78">
        <f>J53/$K$6*100</f>
        <v>63.888888888888886</v>
      </c>
      <c r="L53" s="79">
        <v>116.5</v>
      </c>
      <c r="M53" s="80"/>
      <c r="N53" s="81"/>
    </row>
    <row r="54" spans="1:14" s="39" customFormat="1" ht="16.5" thickBot="1">
      <c r="A54" s="75">
        <v>15.48</v>
      </c>
      <c r="B54" s="76">
        <v>272</v>
      </c>
      <c r="C54" s="76" t="s">
        <v>349</v>
      </c>
      <c r="D54" s="76">
        <v>1610044</v>
      </c>
      <c r="E54" s="76" t="s">
        <v>350</v>
      </c>
      <c r="F54" s="76">
        <v>1630135</v>
      </c>
      <c r="G54" s="77">
        <v>149</v>
      </c>
      <c r="H54" s="36">
        <v>154.5</v>
      </c>
      <c r="I54" s="77">
        <v>158</v>
      </c>
      <c r="J54" s="36">
        <f>G54+H54+I54</f>
        <v>461.5</v>
      </c>
      <c r="K54" s="78">
        <f>J54/$K$6*100</f>
        <v>64.09722222222223</v>
      </c>
      <c r="L54" s="79">
        <v>115</v>
      </c>
      <c r="M54" s="80"/>
      <c r="N54" s="81"/>
    </row>
    <row r="55" spans="1:14" s="39" customFormat="1" ht="16.5" thickBot="1">
      <c r="A55" s="75">
        <v>15.56</v>
      </c>
      <c r="B55" s="80">
        <v>86</v>
      </c>
      <c r="C55" s="80" t="s">
        <v>294</v>
      </c>
      <c r="D55" s="80">
        <v>1611192</v>
      </c>
      <c r="E55" s="80" t="s">
        <v>295</v>
      </c>
      <c r="F55" s="80">
        <v>1433213</v>
      </c>
      <c r="G55" s="77">
        <v>145.5</v>
      </c>
      <c r="H55" s="36">
        <v>156</v>
      </c>
      <c r="I55" s="77">
        <v>153</v>
      </c>
      <c r="J55" s="36">
        <f>G55+H55+I55</f>
        <v>454.5</v>
      </c>
      <c r="K55" s="78">
        <f>J55/$K$6*100</f>
        <v>63.125</v>
      </c>
      <c r="L55" s="79">
        <v>114</v>
      </c>
      <c r="M55" s="80"/>
      <c r="N55" s="81"/>
    </row>
    <row r="56" spans="1:14" s="39" customFormat="1" ht="15.75">
      <c r="A56" s="84">
        <v>16.04</v>
      </c>
      <c r="B56" s="34">
        <v>212</v>
      </c>
      <c r="C56" s="34" t="s">
        <v>331</v>
      </c>
      <c r="D56" s="34">
        <v>1612036</v>
      </c>
      <c r="E56" s="34" t="s">
        <v>332</v>
      </c>
      <c r="F56" s="34">
        <v>60756</v>
      </c>
      <c r="G56" s="79">
        <v>149.5</v>
      </c>
      <c r="H56" s="36">
        <v>157</v>
      </c>
      <c r="I56" s="79">
        <v>151</v>
      </c>
      <c r="J56" s="79">
        <f>G56+H56+I56</f>
        <v>457.5</v>
      </c>
      <c r="K56" s="85">
        <f>J56/$K$6*100</f>
        <v>63.541666666666664</v>
      </c>
      <c r="L56" s="79">
        <v>115</v>
      </c>
      <c r="M56" s="80"/>
      <c r="N56" s="81"/>
    </row>
    <row r="57" spans="1:14" s="6" customFormat="1" ht="17.25" customHeight="1">
      <c r="A57" s="101">
        <v>16.12</v>
      </c>
      <c r="B57" s="7"/>
      <c r="C57" s="99" t="s">
        <v>573</v>
      </c>
      <c r="D57" s="7"/>
      <c r="E57" s="99" t="s">
        <v>573</v>
      </c>
      <c r="F57" s="7"/>
      <c r="G57" s="16"/>
      <c r="H57" s="36"/>
      <c r="I57" s="16"/>
      <c r="J57" s="16"/>
      <c r="K57" s="21"/>
      <c r="L57" s="16"/>
      <c r="M57" s="7"/>
      <c r="N57" s="7"/>
    </row>
    <row r="58" spans="10:12" ht="12.75">
      <c r="J58" s="18"/>
      <c r="K58" s="12"/>
      <c r="L58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S80"/>
  <sheetViews>
    <sheetView zoomScalePageLayoutView="0" workbookViewId="0" topLeftCell="B38">
      <selection activeCell="K76" sqref="K76"/>
    </sheetView>
  </sheetViews>
  <sheetFormatPr defaultColWidth="9.140625" defaultRowHeight="12.75"/>
  <cols>
    <col min="1" max="1" width="7.00390625" style="123" customWidth="1"/>
    <col min="2" max="2" width="5.140625" style="39" customWidth="1"/>
    <col min="3" max="3" width="30.140625" style="39" bestFit="1" customWidth="1"/>
    <col min="4" max="4" width="10.140625" style="39" bestFit="1" customWidth="1"/>
    <col min="5" max="5" width="29.140625" style="39" customWidth="1"/>
    <col min="6" max="6" width="10.7109375" style="39" bestFit="1" customWidth="1"/>
    <col min="7" max="10" width="9.140625" style="63" customWidth="1"/>
    <col min="11" max="11" width="9.140625" style="109" customWidth="1"/>
    <col min="12" max="12" width="11.28125" style="63" bestFit="1" customWidth="1"/>
    <col min="13" max="13" width="9.140625" style="39" customWidth="1"/>
    <col min="14" max="14" width="10.8515625" style="39" bestFit="1" customWidth="1"/>
    <col min="15" max="16384" width="9.140625" style="39" customWidth="1"/>
  </cols>
  <sheetData>
    <row r="1" spans="1:12" s="56" customFormat="1" ht="18.75">
      <c r="A1" s="55" t="s">
        <v>30</v>
      </c>
      <c r="G1" s="57"/>
      <c r="H1" s="57"/>
      <c r="I1" s="57"/>
      <c r="J1" s="57"/>
      <c r="K1" s="107"/>
      <c r="L1" s="57"/>
    </row>
    <row r="2" spans="1:12" s="56" customFormat="1" ht="15.75">
      <c r="A2" s="58" t="s">
        <v>1</v>
      </c>
      <c r="B2" s="59"/>
      <c r="C2" s="59"/>
      <c r="D2" s="59"/>
      <c r="E2" s="59" t="s">
        <v>603</v>
      </c>
      <c r="F2" s="59"/>
      <c r="G2" s="60"/>
      <c r="H2" s="57"/>
      <c r="I2" s="57"/>
      <c r="J2" s="57"/>
      <c r="K2" s="107"/>
      <c r="L2" s="57"/>
    </row>
    <row r="3" spans="1:12" s="56" customFormat="1" ht="15.75">
      <c r="A3" s="58" t="s">
        <v>0</v>
      </c>
      <c r="B3" s="61" t="s">
        <v>565</v>
      </c>
      <c r="C3" s="61"/>
      <c r="D3" s="59"/>
      <c r="E3" s="59" t="s">
        <v>589</v>
      </c>
      <c r="F3" s="59"/>
      <c r="G3" s="60"/>
      <c r="H3" s="57"/>
      <c r="I3" s="57"/>
      <c r="J3" s="57"/>
      <c r="K3" s="107"/>
      <c r="L3" s="57"/>
    </row>
    <row r="4" spans="1:12" s="56" customFormat="1" ht="15.75">
      <c r="A4" s="58" t="s">
        <v>11</v>
      </c>
      <c r="B4" s="59" t="s">
        <v>605</v>
      </c>
      <c r="C4" s="59"/>
      <c r="D4" s="59"/>
      <c r="E4" s="59" t="s">
        <v>596</v>
      </c>
      <c r="F4" s="59"/>
      <c r="G4" s="60"/>
      <c r="H4" s="57"/>
      <c r="I4" s="57"/>
      <c r="J4" s="57"/>
      <c r="K4" s="107"/>
      <c r="L4" s="108"/>
    </row>
    <row r="5" spans="1:5" ht="12.75">
      <c r="A5" s="62"/>
      <c r="C5" s="125" t="s">
        <v>21</v>
      </c>
      <c r="D5" s="126"/>
      <c r="E5" s="126"/>
    </row>
    <row r="6" spans="1:13" ht="13.5" thickBot="1">
      <c r="A6" s="110"/>
      <c r="B6" s="67"/>
      <c r="C6" s="67"/>
      <c r="D6" s="67"/>
      <c r="E6" s="67"/>
      <c r="F6" s="67"/>
      <c r="G6" s="111"/>
      <c r="H6" s="111"/>
      <c r="I6" s="111"/>
      <c r="J6" s="111"/>
      <c r="K6" s="112">
        <f>240*3</f>
        <v>720</v>
      </c>
      <c r="L6" s="111"/>
      <c r="M6" s="67"/>
    </row>
    <row r="7" spans="1:14" ht="15.75">
      <c r="A7" s="113" t="s">
        <v>2</v>
      </c>
      <c r="B7" s="114" t="s">
        <v>15</v>
      </c>
      <c r="C7" s="114" t="s">
        <v>3</v>
      </c>
      <c r="D7" s="114" t="s">
        <v>4</v>
      </c>
      <c r="E7" s="114" t="s">
        <v>5</v>
      </c>
      <c r="F7" s="114" t="s">
        <v>6</v>
      </c>
      <c r="G7" s="115" t="s">
        <v>7</v>
      </c>
      <c r="H7" s="115" t="s">
        <v>12</v>
      </c>
      <c r="I7" s="115" t="s">
        <v>20</v>
      </c>
      <c r="J7" s="115" t="s">
        <v>13</v>
      </c>
      <c r="K7" s="116" t="s">
        <v>14</v>
      </c>
      <c r="L7" s="115" t="s">
        <v>8</v>
      </c>
      <c r="M7" s="114" t="s">
        <v>9</v>
      </c>
      <c r="N7" s="117" t="s">
        <v>16</v>
      </c>
    </row>
    <row r="8" spans="1:14" ht="15.75">
      <c r="A8" s="118">
        <v>8.3</v>
      </c>
      <c r="B8" s="34">
        <v>56</v>
      </c>
      <c r="C8" s="34" t="s">
        <v>372</v>
      </c>
      <c r="D8" s="34">
        <v>59196</v>
      </c>
      <c r="E8" s="34" t="s">
        <v>373</v>
      </c>
      <c r="F8" s="34">
        <v>59273</v>
      </c>
      <c r="G8" s="119">
        <v>162.5</v>
      </c>
      <c r="H8" s="119">
        <v>155.5</v>
      </c>
      <c r="I8" s="119">
        <v>154</v>
      </c>
      <c r="J8" s="36">
        <f>G8+H8+I8</f>
        <v>472</v>
      </c>
      <c r="K8" s="37">
        <f>J8/$K$6*100</f>
        <v>65.55555555555556</v>
      </c>
      <c r="L8" s="119">
        <v>120</v>
      </c>
      <c r="M8" s="120"/>
      <c r="N8" s="121"/>
    </row>
    <row r="9" spans="1:14" ht="15.75">
      <c r="A9" s="118">
        <v>8.38</v>
      </c>
      <c r="B9" s="34">
        <v>42</v>
      </c>
      <c r="C9" s="34" t="s">
        <v>73</v>
      </c>
      <c r="D9" s="34">
        <v>93386</v>
      </c>
      <c r="E9" s="34" t="s">
        <v>364</v>
      </c>
      <c r="F9" s="34">
        <v>1530568</v>
      </c>
      <c r="G9" s="119">
        <v>155</v>
      </c>
      <c r="H9" s="119">
        <v>164</v>
      </c>
      <c r="I9" s="119">
        <v>156.5</v>
      </c>
      <c r="J9" s="36">
        <f>G9+H9+I9</f>
        <v>475.5</v>
      </c>
      <c r="K9" s="37">
        <f>J9/$K$6*100</f>
        <v>66.04166666666667</v>
      </c>
      <c r="L9" s="119">
        <v>118</v>
      </c>
      <c r="M9" s="120"/>
      <c r="N9" s="121"/>
    </row>
    <row r="10" spans="1:14" ht="15.75">
      <c r="A10" s="53">
        <v>8.46</v>
      </c>
      <c r="B10" s="34">
        <v>48</v>
      </c>
      <c r="C10" s="34" t="s">
        <v>366</v>
      </c>
      <c r="D10" s="34">
        <v>12279</v>
      </c>
      <c r="E10" s="34" t="s">
        <v>367</v>
      </c>
      <c r="F10" s="34">
        <v>1632424</v>
      </c>
      <c r="G10" s="36">
        <v>162</v>
      </c>
      <c r="H10" s="36">
        <v>161.5</v>
      </c>
      <c r="I10" s="36">
        <v>173.5</v>
      </c>
      <c r="J10" s="36">
        <f>G10+H10+I10</f>
        <v>497</v>
      </c>
      <c r="K10" s="37">
        <f>J10/$K$6*100</f>
        <v>69.02777777777777</v>
      </c>
      <c r="L10" s="36">
        <v>126.5</v>
      </c>
      <c r="M10" s="34">
        <v>6</v>
      </c>
      <c r="N10" s="38"/>
    </row>
    <row r="11" spans="1:14" ht="15.75">
      <c r="A11" s="53">
        <v>8.34</v>
      </c>
      <c r="B11" s="34">
        <v>72</v>
      </c>
      <c r="C11" s="34" t="s">
        <v>380</v>
      </c>
      <c r="D11" s="34">
        <v>14885</v>
      </c>
      <c r="E11" s="34" t="s">
        <v>381</v>
      </c>
      <c r="F11" s="34">
        <v>163722</v>
      </c>
      <c r="G11" s="36">
        <v>162.5</v>
      </c>
      <c r="H11" s="36">
        <v>155</v>
      </c>
      <c r="I11" s="36">
        <v>160</v>
      </c>
      <c r="J11" s="36">
        <f aca="true" t="shared" si="0" ref="J11:J54">G11+H11+I11</f>
        <v>477.5</v>
      </c>
      <c r="K11" s="37">
        <f aca="true" t="shared" si="1" ref="K11:K54">J11/$K$6*100</f>
        <v>66.31944444444444</v>
      </c>
      <c r="L11" s="36">
        <v>122</v>
      </c>
      <c r="M11" s="34"/>
      <c r="N11" s="38"/>
    </row>
    <row r="12" spans="1:14" ht="15.75">
      <c r="A12" s="53">
        <v>8.42</v>
      </c>
      <c r="B12" s="34">
        <v>135</v>
      </c>
      <c r="C12" s="34" t="s">
        <v>409</v>
      </c>
      <c r="D12" s="34">
        <v>25089</v>
      </c>
      <c r="E12" s="34" t="s">
        <v>410</v>
      </c>
      <c r="F12" s="34">
        <v>1431740</v>
      </c>
      <c r="G12" s="36">
        <v>155</v>
      </c>
      <c r="H12" s="36">
        <v>151.5</v>
      </c>
      <c r="I12" s="36">
        <v>161.5</v>
      </c>
      <c r="J12" s="36">
        <f t="shared" si="0"/>
        <v>468</v>
      </c>
      <c r="K12" s="37">
        <f t="shared" si="1"/>
        <v>65</v>
      </c>
      <c r="L12" s="36">
        <v>119.5</v>
      </c>
      <c r="M12" s="34"/>
      <c r="N12" s="38"/>
    </row>
    <row r="13" spans="1:14" ht="15.75">
      <c r="A13" s="53">
        <v>8.5</v>
      </c>
      <c r="B13" s="34">
        <v>84</v>
      </c>
      <c r="C13" s="34" t="s">
        <v>384</v>
      </c>
      <c r="D13" s="34">
        <v>33774</v>
      </c>
      <c r="E13" s="74" t="s">
        <v>385</v>
      </c>
      <c r="F13" s="34">
        <v>54772</v>
      </c>
      <c r="G13" s="36">
        <v>143.5</v>
      </c>
      <c r="H13" s="36">
        <v>149.5</v>
      </c>
      <c r="I13" s="36">
        <v>148.5</v>
      </c>
      <c r="J13" s="36">
        <f t="shared" si="0"/>
        <v>441.5</v>
      </c>
      <c r="K13" s="37">
        <f t="shared" si="1"/>
        <v>61.31944444444445</v>
      </c>
      <c r="L13" s="36">
        <v>110.5</v>
      </c>
      <c r="M13" s="34"/>
      <c r="N13" s="38"/>
    </row>
    <row r="14" spans="1:14" ht="15.75">
      <c r="A14" s="53">
        <v>8.58</v>
      </c>
      <c r="B14" s="34">
        <v>123</v>
      </c>
      <c r="C14" s="34" t="s">
        <v>400</v>
      </c>
      <c r="D14" s="34">
        <v>38644</v>
      </c>
      <c r="E14" s="34" t="s">
        <v>401</v>
      </c>
      <c r="F14" s="34">
        <v>50113</v>
      </c>
      <c r="G14" s="36">
        <v>146.5</v>
      </c>
      <c r="H14" s="36">
        <v>148.5</v>
      </c>
      <c r="I14" s="36">
        <v>150</v>
      </c>
      <c r="J14" s="36">
        <f t="shared" si="0"/>
        <v>445</v>
      </c>
      <c r="K14" s="37">
        <f t="shared" si="1"/>
        <v>61.80555555555556</v>
      </c>
      <c r="L14" s="36">
        <v>111.5</v>
      </c>
      <c r="M14" s="34"/>
      <c r="N14" s="38"/>
    </row>
    <row r="15" spans="1:14" ht="15.75">
      <c r="A15" s="53">
        <v>9.06</v>
      </c>
      <c r="B15" s="34">
        <v>28</v>
      </c>
      <c r="C15" s="34" t="s">
        <v>360</v>
      </c>
      <c r="D15" s="34">
        <v>58165</v>
      </c>
      <c r="E15" s="34" t="s">
        <v>361</v>
      </c>
      <c r="F15" s="34">
        <v>60820</v>
      </c>
      <c r="G15" s="36">
        <v>169</v>
      </c>
      <c r="H15" s="36">
        <v>166.5</v>
      </c>
      <c r="I15" s="36">
        <v>167</v>
      </c>
      <c r="J15" s="36">
        <f t="shared" si="0"/>
        <v>502.5</v>
      </c>
      <c r="K15" s="37">
        <f t="shared" si="1"/>
        <v>69.79166666666666</v>
      </c>
      <c r="L15" s="36">
        <v>128</v>
      </c>
      <c r="M15" s="34">
        <v>4</v>
      </c>
      <c r="N15" s="38"/>
    </row>
    <row r="16" spans="1:19" ht="15.75">
      <c r="A16" s="53">
        <v>9.14</v>
      </c>
      <c r="B16" s="34">
        <v>259</v>
      </c>
      <c r="C16" s="34" t="s">
        <v>434</v>
      </c>
      <c r="D16" s="34">
        <v>151270</v>
      </c>
      <c r="E16" s="34" t="s">
        <v>435</v>
      </c>
      <c r="F16" s="34">
        <v>58996</v>
      </c>
      <c r="G16" s="36">
        <v>162</v>
      </c>
      <c r="H16" s="36">
        <v>152.5</v>
      </c>
      <c r="I16" s="36">
        <v>162</v>
      </c>
      <c r="J16" s="36">
        <f t="shared" si="0"/>
        <v>476.5</v>
      </c>
      <c r="K16" s="37">
        <f t="shared" si="1"/>
        <v>66.18055555555556</v>
      </c>
      <c r="L16" s="36">
        <v>126</v>
      </c>
      <c r="M16" s="34"/>
      <c r="N16" s="38"/>
      <c r="P16" s="67"/>
      <c r="Q16" s="67"/>
      <c r="R16" s="67"/>
      <c r="S16" s="67"/>
    </row>
    <row r="17" spans="1:19" ht="15.75">
      <c r="A17" s="53">
        <v>9.22</v>
      </c>
      <c r="B17" s="34">
        <v>22</v>
      </c>
      <c r="C17" s="34" t="s">
        <v>354</v>
      </c>
      <c r="D17" s="34">
        <v>62146</v>
      </c>
      <c r="E17" s="34" t="s">
        <v>355</v>
      </c>
      <c r="F17" s="34">
        <v>58115</v>
      </c>
      <c r="G17" s="36">
        <v>159.5</v>
      </c>
      <c r="H17" s="36">
        <v>155.5</v>
      </c>
      <c r="I17" s="36">
        <v>164</v>
      </c>
      <c r="J17" s="36">
        <f t="shared" si="0"/>
        <v>479</v>
      </c>
      <c r="K17" s="37">
        <f t="shared" si="1"/>
        <v>66.52777777777777</v>
      </c>
      <c r="L17" s="36">
        <v>121</v>
      </c>
      <c r="M17" s="34">
        <v>10</v>
      </c>
      <c r="N17" s="38"/>
      <c r="P17" s="67"/>
      <c r="Q17" s="67"/>
      <c r="R17" s="67"/>
      <c r="S17" s="67"/>
    </row>
    <row r="18" spans="1:19" ht="15.75">
      <c r="A18" s="53">
        <v>9.3</v>
      </c>
      <c r="B18" s="34">
        <v>248</v>
      </c>
      <c r="C18" s="34" t="s">
        <v>432</v>
      </c>
      <c r="D18" s="34">
        <v>150193</v>
      </c>
      <c r="E18" s="34" t="s">
        <v>433</v>
      </c>
      <c r="F18" s="34">
        <v>1632118</v>
      </c>
      <c r="G18" s="36">
        <v>150</v>
      </c>
      <c r="H18" s="36">
        <v>159.5</v>
      </c>
      <c r="I18" s="36">
        <v>150.5</v>
      </c>
      <c r="J18" s="36">
        <f t="shared" si="0"/>
        <v>460</v>
      </c>
      <c r="K18" s="37">
        <f t="shared" si="1"/>
        <v>63.888888888888886</v>
      </c>
      <c r="L18" s="36">
        <v>115.5</v>
      </c>
      <c r="M18" s="34"/>
      <c r="N18" s="38"/>
      <c r="P18" s="67"/>
      <c r="Q18" s="67"/>
      <c r="R18" s="67"/>
      <c r="S18" s="67"/>
    </row>
    <row r="19" spans="1:19" ht="15.75">
      <c r="A19" s="53">
        <v>9.38</v>
      </c>
      <c r="B19" s="34">
        <v>127</v>
      </c>
      <c r="C19" s="34" t="s">
        <v>404</v>
      </c>
      <c r="D19" s="34">
        <v>101354</v>
      </c>
      <c r="E19" s="34" t="s">
        <v>405</v>
      </c>
      <c r="F19" s="34">
        <v>1535883</v>
      </c>
      <c r="G19" s="36">
        <v>170</v>
      </c>
      <c r="H19" s="36">
        <v>164.5</v>
      </c>
      <c r="I19" s="36">
        <v>164.5</v>
      </c>
      <c r="J19" s="36">
        <f t="shared" si="0"/>
        <v>499</v>
      </c>
      <c r="K19" s="37">
        <f t="shared" si="1"/>
        <v>69.30555555555556</v>
      </c>
      <c r="L19" s="36">
        <v>126</v>
      </c>
      <c r="M19" s="34">
        <v>5</v>
      </c>
      <c r="N19" s="38"/>
      <c r="P19" s="67"/>
      <c r="Q19" s="67"/>
      <c r="R19" s="67"/>
      <c r="S19" s="67"/>
    </row>
    <row r="20" spans="1:19" ht="15.75">
      <c r="A20" s="53">
        <v>9.46</v>
      </c>
      <c r="B20" s="34">
        <v>190</v>
      </c>
      <c r="C20" s="34" t="s">
        <v>423</v>
      </c>
      <c r="D20" s="34">
        <v>141380</v>
      </c>
      <c r="E20" s="34" t="s">
        <v>424</v>
      </c>
      <c r="F20" s="34">
        <v>1535106</v>
      </c>
      <c r="G20" s="36">
        <v>159</v>
      </c>
      <c r="H20" s="36">
        <v>153.5</v>
      </c>
      <c r="I20" s="36">
        <v>157.5</v>
      </c>
      <c r="J20" s="36">
        <f t="shared" si="0"/>
        <v>470</v>
      </c>
      <c r="K20" s="37">
        <f t="shared" si="1"/>
        <v>65.27777777777779</v>
      </c>
      <c r="L20" s="36">
        <v>117</v>
      </c>
      <c r="M20" s="34"/>
      <c r="N20" s="38"/>
      <c r="P20" s="67"/>
      <c r="Q20" s="67"/>
      <c r="R20" s="67"/>
      <c r="S20" s="67"/>
    </row>
    <row r="21" spans="1:19" ht="15.75">
      <c r="A21" s="87">
        <v>9.54</v>
      </c>
      <c r="B21" s="34"/>
      <c r="C21" s="88" t="s">
        <v>572</v>
      </c>
      <c r="D21" s="88"/>
      <c r="E21" s="88" t="s">
        <v>572</v>
      </c>
      <c r="F21" s="34"/>
      <c r="G21" s="36"/>
      <c r="H21" s="36"/>
      <c r="I21" s="36"/>
      <c r="J21" s="36"/>
      <c r="K21" s="37"/>
      <c r="L21" s="36"/>
      <c r="M21" s="34"/>
      <c r="N21" s="38"/>
      <c r="P21" s="67"/>
      <c r="Q21" s="67"/>
      <c r="R21" s="67"/>
      <c r="S21" s="67"/>
    </row>
    <row r="22" spans="1:19" ht="15.75">
      <c r="A22" s="53">
        <v>10.1</v>
      </c>
      <c r="B22" s="34">
        <v>194</v>
      </c>
      <c r="C22" s="34" t="s">
        <v>372</v>
      </c>
      <c r="D22" s="34">
        <v>59196</v>
      </c>
      <c r="E22" s="34" t="s">
        <v>425</v>
      </c>
      <c r="F22" s="34">
        <v>1632133</v>
      </c>
      <c r="G22" s="36">
        <v>159.5</v>
      </c>
      <c r="H22" s="36">
        <v>158.5</v>
      </c>
      <c r="I22" s="36">
        <v>160.5</v>
      </c>
      <c r="J22" s="36">
        <f t="shared" si="0"/>
        <v>478.5</v>
      </c>
      <c r="K22" s="37">
        <f t="shared" si="1"/>
        <v>66.45833333333333</v>
      </c>
      <c r="L22" s="36">
        <v>120.5</v>
      </c>
      <c r="M22" s="34"/>
      <c r="N22" s="38"/>
      <c r="P22" s="67"/>
      <c r="Q22" s="67"/>
      <c r="R22" s="67"/>
      <c r="S22" s="67"/>
    </row>
    <row r="23" spans="1:14" ht="15.75">
      <c r="A23" s="53">
        <v>10.18</v>
      </c>
      <c r="B23" s="34">
        <v>43</v>
      </c>
      <c r="C23" s="34" t="s">
        <v>73</v>
      </c>
      <c r="D23" s="34">
        <v>93386</v>
      </c>
      <c r="E23" s="34" t="s">
        <v>365</v>
      </c>
      <c r="F23" s="34">
        <v>58996</v>
      </c>
      <c r="G23" s="36">
        <v>154.5</v>
      </c>
      <c r="H23" s="36">
        <v>159</v>
      </c>
      <c r="I23" s="36">
        <v>160</v>
      </c>
      <c r="J23" s="36">
        <f t="shared" si="0"/>
        <v>473.5</v>
      </c>
      <c r="K23" s="37">
        <f t="shared" si="1"/>
        <v>65.76388888888889</v>
      </c>
      <c r="L23" s="36">
        <v>118.5</v>
      </c>
      <c r="M23" s="34"/>
      <c r="N23" s="38"/>
    </row>
    <row r="24" spans="1:14" ht="15.75">
      <c r="A24" s="53">
        <v>10.26</v>
      </c>
      <c r="B24" s="34">
        <v>58</v>
      </c>
      <c r="C24" s="34" t="s">
        <v>374</v>
      </c>
      <c r="D24" s="34">
        <v>238252</v>
      </c>
      <c r="E24" s="34" t="s">
        <v>375</v>
      </c>
      <c r="F24" s="34">
        <v>1630294</v>
      </c>
      <c r="G24" s="36">
        <v>160</v>
      </c>
      <c r="H24" s="36">
        <v>160.5</v>
      </c>
      <c r="I24" s="36">
        <v>165.5</v>
      </c>
      <c r="J24" s="36">
        <f t="shared" si="0"/>
        <v>486</v>
      </c>
      <c r="K24" s="37">
        <f t="shared" si="1"/>
        <v>67.5</v>
      </c>
      <c r="L24" s="36">
        <v>121</v>
      </c>
      <c r="M24" s="34">
        <v>9</v>
      </c>
      <c r="N24" s="38"/>
    </row>
    <row r="25" spans="1:14" ht="15.75">
      <c r="A25" s="53">
        <v>10.34</v>
      </c>
      <c r="B25" s="34">
        <v>276</v>
      </c>
      <c r="C25" s="34" t="s">
        <v>528</v>
      </c>
      <c r="D25" s="34">
        <v>168483</v>
      </c>
      <c r="E25" s="34" t="s">
        <v>529</v>
      </c>
      <c r="F25" s="34">
        <v>1630691</v>
      </c>
      <c r="G25" s="36">
        <v>157.5</v>
      </c>
      <c r="H25" s="36">
        <v>157</v>
      </c>
      <c r="I25" s="36">
        <v>156</v>
      </c>
      <c r="J25" s="36">
        <f t="shared" si="0"/>
        <v>470.5</v>
      </c>
      <c r="K25" s="37">
        <f t="shared" si="1"/>
        <v>65.34722222222223</v>
      </c>
      <c r="L25" s="36">
        <v>119.5</v>
      </c>
      <c r="M25" s="34"/>
      <c r="N25" s="38"/>
    </row>
    <row r="26" spans="1:14" ht="15.75">
      <c r="A26" s="53">
        <v>10.42</v>
      </c>
      <c r="B26" s="34">
        <v>18</v>
      </c>
      <c r="C26" s="34" t="s">
        <v>174</v>
      </c>
      <c r="D26" s="34">
        <v>235652</v>
      </c>
      <c r="E26" s="34" t="s">
        <v>353</v>
      </c>
      <c r="F26" s="34">
        <v>44787</v>
      </c>
      <c r="G26" s="36">
        <v>171</v>
      </c>
      <c r="H26" s="36">
        <v>166.5</v>
      </c>
      <c r="I26" s="36">
        <v>159</v>
      </c>
      <c r="J26" s="36">
        <f t="shared" si="0"/>
        <v>496.5</v>
      </c>
      <c r="K26" s="37">
        <f t="shared" si="1"/>
        <v>68.95833333333333</v>
      </c>
      <c r="L26" s="36">
        <v>125</v>
      </c>
      <c r="M26" s="34">
        <v>7</v>
      </c>
      <c r="N26" s="38"/>
    </row>
    <row r="27" spans="1:14" ht="15.75">
      <c r="A27" s="53">
        <v>10.5</v>
      </c>
      <c r="B27" s="34">
        <v>26</v>
      </c>
      <c r="C27" s="34" t="s">
        <v>358</v>
      </c>
      <c r="D27" s="34">
        <v>200115</v>
      </c>
      <c r="E27" s="34" t="s">
        <v>359</v>
      </c>
      <c r="F27" s="34">
        <v>1530982</v>
      </c>
      <c r="G27" s="36">
        <v>178.5</v>
      </c>
      <c r="H27" s="36">
        <v>166</v>
      </c>
      <c r="I27" s="36">
        <v>169</v>
      </c>
      <c r="J27" s="36">
        <f t="shared" si="0"/>
        <v>513.5</v>
      </c>
      <c r="K27" s="37">
        <f t="shared" si="1"/>
        <v>71.31944444444444</v>
      </c>
      <c r="L27" s="36">
        <v>129.5</v>
      </c>
      <c r="M27" s="34">
        <v>2</v>
      </c>
      <c r="N27" s="38" t="s">
        <v>16</v>
      </c>
    </row>
    <row r="28" spans="1:14" ht="15.75">
      <c r="A28" s="53">
        <v>10.58</v>
      </c>
      <c r="B28" s="34">
        <v>161</v>
      </c>
      <c r="C28" s="34" t="s">
        <v>413</v>
      </c>
      <c r="D28" s="34">
        <v>221384</v>
      </c>
      <c r="E28" s="34" t="s">
        <v>414</v>
      </c>
      <c r="F28" s="34">
        <v>59493</v>
      </c>
      <c r="G28" s="36">
        <v>165.5</v>
      </c>
      <c r="H28" s="36">
        <v>165.5</v>
      </c>
      <c r="I28" s="36">
        <v>157</v>
      </c>
      <c r="J28" s="36">
        <f t="shared" si="0"/>
        <v>488</v>
      </c>
      <c r="K28" s="37">
        <f t="shared" si="1"/>
        <v>67.77777777777779</v>
      </c>
      <c r="L28" s="36">
        <v>124.5</v>
      </c>
      <c r="M28" s="34">
        <v>8</v>
      </c>
      <c r="N28" s="38"/>
    </row>
    <row r="29" spans="1:14" ht="15.75">
      <c r="A29" s="53">
        <v>11.06</v>
      </c>
      <c r="B29" s="34">
        <v>71</v>
      </c>
      <c r="C29" s="34" t="s">
        <v>378</v>
      </c>
      <c r="D29" s="34">
        <v>401926</v>
      </c>
      <c r="E29" s="34" t="s">
        <v>379</v>
      </c>
      <c r="F29" s="34">
        <v>58649</v>
      </c>
      <c r="G29" s="36">
        <v>171.5</v>
      </c>
      <c r="H29" s="36">
        <v>171.5</v>
      </c>
      <c r="I29" s="36">
        <v>170</v>
      </c>
      <c r="J29" s="36">
        <f t="shared" si="0"/>
        <v>513</v>
      </c>
      <c r="K29" s="37">
        <f t="shared" si="1"/>
        <v>71.25</v>
      </c>
      <c r="L29" s="36">
        <v>128.5</v>
      </c>
      <c r="M29" s="34">
        <v>3</v>
      </c>
      <c r="N29" s="38"/>
    </row>
    <row r="30" spans="1:14" ht="15.75">
      <c r="A30" s="53">
        <v>11.14</v>
      </c>
      <c r="B30" s="34">
        <v>124</v>
      </c>
      <c r="C30" s="34" t="s">
        <v>402</v>
      </c>
      <c r="D30" s="34">
        <v>234079</v>
      </c>
      <c r="E30" s="34" t="s">
        <v>403</v>
      </c>
      <c r="F30" s="34">
        <v>1430434</v>
      </c>
      <c r="G30" s="36">
        <v>157.5</v>
      </c>
      <c r="H30" s="36">
        <v>144</v>
      </c>
      <c r="I30" s="36">
        <v>156</v>
      </c>
      <c r="J30" s="36">
        <f t="shared" si="0"/>
        <v>457.5</v>
      </c>
      <c r="K30" s="37">
        <f t="shared" si="1"/>
        <v>63.541666666666664</v>
      </c>
      <c r="L30" s="36">
        <v>116</v>
      </c>
      <c r="M30" s="34"/>
      <c r="N30" s="38"/>
    </row>
    <row r="31" spans="1:14" ht="15.75">
      <c r="A31" s="53">
        <v>11.22</v>
      </c>
      <c r="B31" s="34">
        <v>280</v>
      </c>
      <c r="C31" s="34" t="s">
        <v>535</v>
      </c>
      <c r="D31" s="34">
        <v>180939</v>
      </c>
      <c r="E31" s="74" t="s">
        <v>536</v>
      </c>
      <c r="F31" s="34">
        <v>1632286</v>
      </c>
      <c r="G31" s="36">
        <v>171.5</v>
      </c>
      <c r="H31" s="36">
        <v>168.5</v>
      </c>
      <c r="I31" s="36">
        <v>174</v>
      </c>
      <c r="J31" s="36">
        <f t="shared" si="0"/>
        <v>514</v>
      </c>
      <c r="K31" s="37">
        <f t="shared" si="1"/>
        <v>71.38888888888889</v>
      </c>
      <c r="L31" s="36">
        <v>131.5</v>
      </c>
      <c r="M31" s="34">
        <v>1</v>
      </c>
      <c r="N31" s="38" t="s">
        <v>16</v>
      </c>
    </row>
    <row r="32" spans="1:14" ht="15.75">
      <c r="A32" s="53">
        <v>11.3</v>
      </c>
      <c r="B32" s="34">
        <v>54</v>
      </c>
      <c r="C32" s="34" t="s">
        <v>368</v>
      </c>
      <c r="D32" s="34">
        <v>156140</v>
      </c>
      <c r="E32" s="34" t="s">
        <v>369</v>
      </c>
      <c r="F32" s="34">
        <v>1430943</v>
      </c>
      <c r="G32" s="36" t="s">
        <v>612</v>
      </c>
      <c r="H32" s="36" t="s">
        <v>612</v>
      </c>
      <c r="I32" s="36" t="s">
        <v>612</v>
      </c>
      <c r="J32" s="36">
        <v>0</v>
      </c>
      <c r="K32" s="37">
        <v>0</v>
      </c>
      <c r="L32" s="36" t="s">
        <v>612</v>
      </c>
      <c r="M32" s="34"/>
      <c r="N32" s="38"/>
    </row>
    <row r="33" spans="1:14" ht="15.75">
      <c r="A33" s="53">
        <v>11.38</v>
      </c>
      <c r="B33" s="34">
        <v>291</v>
      </c>
      <c r="C33" s="34" t="s">
        <v>557</v>
      </c>
      <c r="D33" s="34">
        <v>242187</v>
      </c>
      <c r="E33" s="34" t="s">
        <v>558</v>
      </c>
      <c r="F33" s="34">
        <v>1433602</v>
      </c>
      <c r="G33" s="36">
        <v>147</v>
      </c>
      <c r="H33" s="36">
        <v>157</v>
      </c>
      <c r="I33" s="36">
        <v>145.5</v>
      </c>
      <c r="J33" s="36">
        <v>0</v>
      </c>
      <c r="K33" s="37">
        <f t="shared" si="1"/>
        <v>0</v>
      </c>
      <c r="L33" s="36">
        <v>114.5</v>
      </c>
      <c r="M33" s="34"/>
      <c r="N33" s="38"/>
    </row>
    <row r="34" spans="1:14" ht="15.75">
      <c r="A34" s="53">
        <v>11.46</v>
      </c>
      <c r="B34" s="34">
        <v>287</v>
      </c>
      <c r="C34" s="34" t="s">
        <v>553</v>
      </c>
      <c r="D34" s="34">
        <v>253510</v>
      </c>
      <c r="E34" s="34" t="s">
        <v>554</v>
      </c>
      <c r="F34" s="34">
        <v>47521</v>
      </c>
      <c r="G34" s="36">
        <v>143.5</v>
      </c>
      <c r="H34" s="36">
        <v>157</v>
      </c>
      <c r="I34" s="36">
        <v>143.5</v>
      </c>
      <c r="J34" s="36">
        <f t="shared" si="0"/>
        <v>444</v>
      </c>
      <c r="K34" s="37">
        <f t="shared" si="1"/>
        <v>61.66666666666667</v>
      </c>
      <c r="L34" s="36">
        <v>113</v>
      </c>
      <c r="M34" s="34"/>
      <c r="N34" s="38"/>
    </row>
    <row r="35" spans="1:14" ht="15.75">
      <c r="A35" s="53">
        <v>11.54</v>
      </c>
      <c r="B35" s="7">
        <v>192</v>
      </c>
      <c r="C35" s="7" t="s">
        <v>466</v>
      </c>
      <c r="D35" s="7">
        <v>1410460</v>
      </c>
      <c r="E35" s="7" t="s">
        <v>467</v>
      </c>
      <c r="F35" s="34"/>
      <c r="G35" s="36">
        <v>157.5</v>
      </c>
      <c r="H35" s="36">
        <v>158</v>
      </c>
      <c r="I35" s="36">
        <v>159</v>
      </c>
      <c r="J35" s="36">
        <f t="shared" si="0"/>
        <v>474.5</v>
      </c>
      <c r="K35" s="85">
        <f t="shared" si="1"/>
        <v>65.90277777777777</v>
      </c>
      <c r="L35" s="79"/>
      <c r="M35" s="80"/>
      <c r="N35" s="81"/>
    </row>
    <row r="36" spans="1:14" ht="15.75">
      <c r="A36" s="53">
        <v>12.02</v>
      </c>
      <c r="B36" s="34"/>
      <c r="C36" s="88" t="s">
        <v>573</v>
      </c>
      <c r="D36" s="34"/>
      <c r="E36" s="88" t="s">
        <v>573</v>
      </c>
      <c r="F36" s="34"/>
      <c r="G36" s="36"/>
      <c r="H36" s="36"/>
      <c r="I36" s="36"/>
      <c r="J36" s="68"/>
      <c r="K36" s="37"/>
      <c r="L36" s="36"/>
      <c r="M36" s="34"/>
      <c r="N36" s="69"/>
    </row>
    <row r="37" spans="1:14" ht="18.75">
      <c r="A37" s="55" t="s">
        <v>30</v>
      </c>
      <c r="B37" s="56"/>
      <c r="C37" s="56"/>
      <c r="D37" s="56"/>
      <c r="E37" s="56"/>
      <c r="F37" s="56"/>
      <c r="G37" s="57"/>
      <c r="H37" s="57"/>
      <c r="I37" s="57"/>
      <c r="J37" s="57"/>
      <c r="K37" s="64"/>
      <c r="L37" s="65"/>
      <c r="M37" s="66"/>
      <c r="N37" s="67"/>
    </row>
    <row r="38" spans="1:14" ht="15.75">
      <c r="A38" s="58" t="s">
        <v>1</v>
      </c>
      <c r="B38" s="59"/>
      <c r="C38" s="59"/>
      <c r="D38" s="59"/>
      <c r="E38" s="59" t="s">
        <v>591</v>
      </c>
      <c r="F38" s="59"/>
      <c r="G38" s="60"/>
      <c r="H38" s="57"/>
      <c r="I38" s="57"/>
      <c r="J38" s="57"/>
      <c r="K38" s="64"/>
      <c r="L38" s="65"/>
      <c r="M38" s="66"/>
      <c r="N38" s="67"/>
    </row>
    <row r="39" spans="1:14" ht="15.75">
      <c r="A39" s="58" t="s">
        <v>0</v>
      </c>
      <c r="B39" s="61" t="s">
        <v>566</v>
      </c>
      <c r="C39" s="61"/>
      <c r="D39" s="59"/>
      <c r="E39" s="59" t="s">
        <v>592</v>
      </c>
      <c r="F39" s="59"/>
      <c r="G39" s="60"/>
      <c r="H39" s="57"/>
      <c r="I39" s="57"/>
      <c r="J39" s="57"/>
      <c r="K39" s="64"/>
      <c r="L39" s="65"/>
      <c r="M39" s="66"/>
      <c r="N39" s="67"/>
    </row>
    <row r="40" spans="1:14" ht="15.75">
      <c r="A40" s="58" t="s">
        <v>11</v>
      </c>
      <c r="B40" s="59" t="s">
        <v>604</v>
      </c>
      <c r="C40" s="59"/>
      <c r="D40" s="59"/>
      <c r="E40" s="59" t="s">
        <v>590</v>
      </c>
      <c r="F40" s="59"/>
      <c r="G40" s="60"/>
      <c r="H40" s="57"/>
      <c r="I40" s="57"/>
      <c r="J40" s="57"/>
      <c r="K40" s="64"/>
      <c r="L40" s="65"/>
      <c r="M40" s="66"/>
      <c r="N40" s="67"/>
    </row>
    <row r="41" spans="1:14" ht="15.75">
      <c r="A41" s="62"/>
      <c r="C41" s="125" t="s">
        <v>21</v>
      </c>
      <c r="D41" s="126"/>
      <c r="E41" s="126"/>
      <c r="K41" s="64"/>
      <c r="L41" s="65"/>
      <c r="M41" s="66"/>
      <c r="N41" s="67"/>
    </row>
    <row r="42" spans="1:14" ht="15.75">
      <c r="A42" s="53"/>
      <c r="B42" s="34"/>
      <c r="C42" s="35"/>
      <c r="D42" s="34"/>
      <c r="E42" s="34"/>
      <c r="F42" s="34"/>
      <c r="G42" s="36"/>
      <c r="H42" s="36"/>
      <c r="I42" s="36"/>
      <c r="J42" s="36"/>
      <c r="K42" s="37"/>
      <c r="L42" s="36"/>
      <c r="M42" s="34"/>
      <c r="N42" s="69"/>
    </row>
    <row r="43" spans="1:14" ht="15.75">
      <c r="A43" s="118">
        <v>8.3</v>
      </c>
      <c r="B43" s="34">
        <v>234</v>
      </c>
      <c r="C43" s="34" t="s">
        <v>428</v>
      </c>
      <c r="D43" s="34">
        <v>266728</v>
      </c>
      <c r="E43" s="34" t="s">
        <v>429</v>
      </c>
      <c r="F43" s="34">
        <v>57310</v>
      </c>
      <c r="G43" s="36">
        <v>166.5</v>
      </c>
      <c r="H43" s="36">
        <v>166.5</v>
      </c>
      <c r="I43" s="36">
        <v>162.5</v>
      </c>
      <c r="J43" s="36">
        <f t="shared" si="0"/>
        <v>495.5</v>
      </c>
      <c r="K43" s="37">
        <f t="shared" si="1"/>
        <v>68.81944444444444</v>
      </c>
      <c r="L43" s="36">
        <v>126.5</v>
      </c>
      <c r="M43" s="34">
        <v>3</v>
      </c>
      <c r="N43" s="38"/>
    </row>
    <row r="44" spans="1:14" ht="15.75">
      <c r="A44" s="118">
        <v>8.38</v>
      </c>
      <c r="B44" s="34">
        <v>101</v>
      </c>
      <c r="C44" s="34" t="s">
        <v>390</v>
      </c>
      <c r="D44" s="34">
        <v>299766</v>
      </c>
      <c r="E44" s="34" t="s">
        <v>391</v>
      </c>
      <c r="F44" s="34">
        <v>1430808</v>
      </c>
      <c r="G44" s="36">
        <v>154</v>
      </c>
      <c r="H44" s="36">
        <v>153</v>
      </c>
      <c r="I44" s="36">
        <v>157</v>
      </c>
      <c r="J44" s="36">
        <f t="shared" si="0"/>
        <v>464</v>
      </c>
      <c r="K44" s="37">
        <f t="shared" si="1"/>
        <v>64.44444444444444</v>
      </c>
      <c r="L44" s="36">
        <v>117.5</v>
      </c>
      <c r="M44" s="34">
        <v>10</v>
      </c>
      <c r="N44" s="38"/>
    </row>
    <row r="45" spans="1:14" ht="15.75">
      <c r="A45" s="53">
        <v>8.46</v>
      </c>
      <c r="B45" s="34"/>
      <c r="C45" s="34"/>
      <c r="D45" s="34"/>
      <c r="E45" s="34"/>
      <c r="F45" s="34"/>
      <c r="G45" s="36">
        <v>148</v>
      </c>
      <c r="H45" s="36">
        <v>159.5</v>
      </c>
      <c r="I45" s="36">
        <v>155.5</v>
      </c>
      <c r="J45" s="36">
        <f t="shared" si="0"/>
        <v>463</v>
      </c>
      <c r="K45" s="37">
        <f t="shared" si="1"/>
        <v>64.30555555555556</v>
      </c>
      <c r="L45" s="36">
        <v>118</v>
      </c>
      <c r="M45" s="34"/>
      <c r="N45" s="38"/>
    </row>
    <row r="46" spans="1:14" ht="15.75">
      <c r="A46" s="53">
        <v>8.34</v>
      </c>
      <c r="B46" s="34">
        <v>244</v>
      </c>
      <c r="C46" s="34" t="s">
        <v>430</v>
      </c>
      <c r="D46" s="34">
        <v>331791</v>
      </c>
      <c r="E46" s="34" t="s">
        <v>431</v>
      </c>
      <c r="F46" s="34">
        <v>1534843</v>
      </c>
      <c r="G46" s="36">
        <v>162.5</v>
      </c>
      <c r="H46" s="36">
        <v>172</v>
      </c>
      <c r="I46" s="36">
        <v>171</v>
      </c>
      <c r="J46" s="36">
        <f t="shared" si="0"/>
        <v>505.5</v>
      </c>
      <c r="K46" s="37">
        <f t="shared" si="1"/>
        <v>70.20833333333333</v>
      </c>
      <c r="L46" s="36">
        <v>125.5</v>
      </c>
      <c r="M46" s="34">
        <v>1</v>
      </c>
      <c r="N46" s="38" t="s">
        <v>624</v>
      </c>
    </row>
    <row r="47" spans="1:14" ht="15.75">
      <c r="A47" s="53">
        <v>8.42</v>
      </c>
      <c r="B47" s="34">
        <v>11</v>
      </c>
      <c r="C47" s="34" t="s">
        <v>351</v>
      </c>
      <c r="D47" s="34">
        <v>1513134</v>
      </c>
      <c r="E47" s="34" t="s">
        <v>352</v>
      </c>
      <c r="F47" s="34">
        <v>350630</v>
      </c>
      <c r="G47" s="36">
        <v>149.5</v>
      </c>
      <c r="H47" s="36">
        <v>156</v>
      </c>
      <c r="I47" s="36">
        <v>157</v>
      </c>
      <c r="J47" s="36">
        <f t="shared" si="0"/>
        <v>462.5</v>
      </c>
      <c r="K47" s="37">
        <f t="shared" si="1"/>
        <v>64.23611111111111</v>
      </c>
      <c r="L47" s="36">
        <v>116</v>
      </c>
      <c r="M47" s="34"/>
      <c r="N47" s="38"/>
    </row>
    <row r="48" spans="1:14" ht="15.75">
      <c r="A48" s="53">
        <v>8.5</v>
      </c>
      <c r="B48" s="34">
        <v>116</v>
      </c>
      <c r="C48" s="34" t="s">
        <v>394</v>
      </c>
      <c r="D48" s="34">
        <v>376035</v>
      </c>
      <c r="E48" s="34" t="s">
        <v>395</v>
      </c>
      <c r="F48" s="34">
        <v>1534873</v>
      </c>
      <c r="G48" s="36">
        <v>160</v>
      </c>
      <c r="H48" s="36">
        <v>159.5</v>
      </c>
      <c r="I48" s="36">
        <v>163</v>
      </c>
      <c r="J48" s="36">
        <f t="shared" si="0"/>
        <v>482.5</v>
      </c>
      <c r="K48" s="37">
        <f t="shared" si="1"/>
        <v>67.01388888888889</v>
      </c>
      <c r="L48" s="36">
        <v>119</v>
      </c>
      <c r="M48" s="34">
        <v>4</v>
      </c>
      <c r="N48" s="38"/>
    </row>
    <row r="49" spans="1:14" ht="15.75">
      <c r="A49" s="53">
        <v>8.58</v>
      </c>
      <c r="B49" s="34">
        <v>189</v>
      </c>
      <c r="C49" s="34" t="s">
        <v>104</v>
      </c>
      <c r="D49" s="34">
        <v>378640</v>
      </c>
      <c r="E49" s="34" t="s">
        <v>422</v>
      </c>
      <c r="F49" s="34">
        <v>55474</v>
      </c>
      <c r="G49" s="36">
        <v>161</v>
      </c>
      <c r="H49" s="36">
        <v>173.5</v>
      </c>
      <c r="I49" s="36">
        <v>166</v>
      </c>
      <c r="J49" s="36">
        <f t="shared" si="0"/>
        <v>500.5</v>
      </c>
      <c r="K49" s="37">
        <f t="shared" si="1"/>
        <v>69.51388888888889</v>
      </c>
      <c r="L49" s="36">
        <v>127.5</v>
      </c>
      <c r="M49" s="34">
        <v>2</v>
      </c>
      <c r="N49" s="38" t="s">
        <v>624</v>
      </c>
    </row>
    <row r="50" spans="1:14" ht="15.75">
      <c r="A50" s="53">
        <v>9.06</v>
      </c>
      <c r="B50" s="34">
        <v>141</v>
      </c>
      <c r="C50" s="34" t="s">
        <v>411</v>
      </c>
      <c r="D50" s="34">
        <v>1611922</v>
      </c>
      <c r="E50" s="34" t="s">
        <v>412</v>
      </c>
      <c r="F50" s="34">
        <v>1633241</v>
      </c>
      <c r="G50" s="36">
        <v>152.5</v>
      </c>
      <c r="H50" s="36">
        <v>158</v>
      </c>
      <c r="I50" s="36">
        <v>161.5</v>
      </c>
      <c r="J50" s="36">
        <f t="shared" si="0"/>
        <v>472</v>
      </c>
      <c r="K50" s="37">
        <f t="shared" si="1"/>
        <v>65.55555555555556</v>
      </c>
      <c r="L50" s="36">
        <v>117.5</v>
      </c>
      <c r="M50" s="34">
        <v>8</v>
      </c>
      <c r="N50" s="38"/>
    </row>
    <row r="51" spans="1:14" ht="15.75">
      <c r="A51" s="53">
        <v>9.14</v>
      </c>
      <c r="B51" s="34">
        <v>300</v>
      </c>
      <c r="C51" s="34" t="s">
        <v>608</v>
      </c>
      <c r="D51" s="34">
        <v>215759</v>
      </c>
      <c r="E51" s="34" t="s">
        <v>609</v>
      </c>
      <c r="F51" s="34">
        <v>1633131</v>
      </c>
      <c r="G51" s="36" t="s">
        <v>613</v>
      </c>
      <c r="H51" s="36" t="s">
        <v>613</v>
      </c>
      <c r="I51" s="36" t="s">
        <v>613</v>
      </c>
      <c r="J51" s="36">
        <v>0</v>
      </c>
      <c r="K51" s="37">
        <v>0</v>
      </c>
      <c r="L51" s="36" t="s">
        <v>613</v>
      </c>
      <c r="M51" s="34"/>
      <c r="N51" s="38"/>
    </row>
    <row r="52" spans="1:14" ht="15.75">
      <c r="A52" s="53">
        <v>9.22</v>
      </c>
      <c r="B52" s="34">
        <v>179</v>
      </c>
      <c r="C52" s="34" t="s">
        <v>420</v>
      </c>
      <c r="D52" s="34">
        <v>400612</v>
      </c>
      <c r="E52" s="34" t="s">
        <v>421</v>
      </c>
      <c r="F52" s="34">
        <v>60000</v>
      </c>
      <c r="G52" s="36">
        <v>143.5</v>
      </c>
      <c r="H52" s="36">
        <v>152.5</v>
      </c>
      <c r="I52" s="36">
        <v>152</v>
      </c>
      <c r="J52" s="36">
        <f t="shared" si="0"/>
        <v>448</v>
      </c>
      <c r="K52" s="37">
        <f t="shared" si="1"/>
        <v>62.22222222222222</v>
      </c>
      <c r="L52" s="36">
        <v>112.5</v>
      </c>
      <c r="M52" s="34"/>
      <c r="N52" s="38"/>
    </row>
    <row r="53" spans="1:14" ht="15.75">
      <c r="A53" s="53">
        <v>9.3</v>
      </c>
      <c r="B53" s="34">
        <v>162</v>
      </c>
      <c r="C53" s="34" t="s">
        <v>413</v>
      </c>
      <c r="D53" s="34">
        <v>221384</v>
      </c>
      <c r="E53" s="34" t="s">
        <v>415</v>
      </c>
      <c r="F53" s="34">
        <v>1534990</v>
      </c>
      <c r="G53" s="36">
        <v>142</v>
      </c>
      <c r="H53" s="36">
        <v>149</v>
      </c>
      <c r="I53" s="36">
        <v>148</v>
      </c>
      <c r="J53" s="36">
        <f t="shared" si="0"/>
        <v>439</v>
      </c>
      <c r="K53" s="37">
        <f t="shared" si="1"/>
        <v>60.97222222222223</v>
      </c>
      <c r="L53" s="36">
        <v>109.5</v>
      </c>
      <c r="M53" s="34"/>
      <c r="N53" s="38"/>
    </row>
    <row r="54" spans="1:14" ht="15.75">
      <c r="A54" s="53">
        <v>9.38</v>
      </c>
      <c r="B54" s="34">
        <v>95</v>
      </c>
      <c r="C54" s="34" t="s">
        <v>386</v>
      </c>
      <c r="D54" s="34">
        <v>402231</v>
      </c>
      <c r="E54" s="34" t="s">
        <v>387</v>
      </c>
      <c r="F54" s="34">
        <v>1431797</v>
      </c>
      <c r="G54" s="36">
        <v>159</v>
      </c>
      <c r="H54" s="36">
        <v>157</v>
      </c>
      <c r="I54" s="36">
        <v>165.5</v>
      </c>
      <c r="J54" s="36">
        <f t="shared" si="0"/>
        <v>481.5</v>
      </c>
      <c r="K54" s="37">
        <f t="shared" si="1"/>
        <v>66.875</v>
      </c>
      <c r="L54" s="36">
        <v>119.5</v>
      </c>
      <c r="M54" s="34">
        <v>6</v>
      </c>
      <c r="N54" s="38"/>
    </row>
    <row r="55" spans="1:14" ht="16.5" thickBot="1">
      <c r="A55" s="53">
        <v>9.46</v>
      </c>
      <c r="B55" s="76">
        <v>173</v>
      </c>
      <c r="C55" s="76" t="s">
        <v>418</v>
      </c>
      <c r="D55" s="76">
        <v>1020694</v>
      </c>
      <c r="E55" s="76" t="s">
        <v>419</v>
      </c>
      <c r="F55" s="76">
        <v>1630372</v>
      </c>
      <c r="G55" s="77">
        <v>151.5</v>
      </c>
      <c r="H55" s="77">
        <v>150</v>
      </c>
      <c r="I55" s="77">
        <v>154.5</v>
      </c>
      <c r="J55" s="36">
        <f>G55+H55+I55</f>
        <v>456</v>
      </c>
      <c r="K55" s="78">
        <f>J55/$K$6*100</f>
        <v>63.33333333333333</v>
      </c>
      <c r="L55" s="79">
        <v>116</v>
      </c>
      <c r="M55" s="80"/>
      <c r="N55" s="81"/>
    </row>
    <row r="56" spans="1:14" ht="16.5" thickBot="1">
      <c r="A56" s="87">
        <v>9.54</v>
      </c>
      <c r="B56" s="80"/>
      <c r="C56" s="88" t="s">
        <v>572</v>
      </c>
      <c r="D56" s="88"/>
      <c r="E56" s="88" t="s">
        <v>572</v>
      </c>
      <c r="F56" s="80"/>
      <c r="G56" s="79"/>
      <c r="H56" s="79"/>
      <c r="I56" s="79"/>
      <c r="J56" s="36"/>
      <c r="K56" s="78"/>
      <c r="L56" s="79"/>
      <c r="M56" s="80"/>
      <c r="N56" s="81"/>
    </row>
    <row r="57" spans="1:14" ht="16.5" thickBot="1">
      <c r="A57" s="53">
        <v>10.1</v>
      </c>
      <c r="B57" s="76">
        <v>108</v>
      </c>
      <c r="C57" s="76" t="s">
        <v>392</v>
      </c>
      <c r="D57" s="76">
        <v>1512654</v>
      </c>
      <c r="E57" s="76" t="s">
        <v>393</v>
      </c>
      <c r="F57" s="76">
        <v>35894</v>
      </c>
      <c r="G57" s="79" t="s">
        <v>613</v>
      </c>
      <c r="H57" s="79" t="s">
        <v>613</v>
      </c>
      <c r="I57" s="79" t="s">
        <v>613</v>
      </c>
      <c r="J57" s="36">
        <v>0</v>
      </c>
      <c r="K57" s="78">
        <v>0</v>
      </c>
      <c r="L57" s="79" t="s">
        <v>613</v>
      </c>
      <c r="M57" s="80"/>
      <c r="N57" s="81"/>
    </row>
    <row r="58" spans="1:14" ht="16.5" thickBot="1">
      <c r="A58" s="53">
        <v>10.18</v>
      </c>
      <c r="B58" s="80">
        <v>131</v>
      </c>
      <c r="C58" s="80" t="s">
        <v>406</v>
      </c>
      <c r="D58" s="80">
        <v>1410639</v>
      </c>
      <c r="E58" s="80" t="s">
        <v>407</v>
      </c>
      <c r="F58" s="80">
        <v>1430810</v>
      </c>
      <c r="G58" s="79">
        <v>146</v>
      </c>
      <c r="H58" s="79">
        <v>165</v>
      </c>
      <c r="I58" s="79">
        <v>158.5</v>
      </c>
      <c r="J58" s="36">
        <f aca="true" t="shared" si="2" ref="J57:J64">G58+H58+I58</f>
        <v>469.5</v>
      </c>
      <c r="K58" s="78">
        <f aca="true" t="shared" si="3" ref="K57:K64">J58/$K$6*100</f>
        <v>65.20833333333333</v>
      </c>
      <c r="L58" s="79">
        <v>120</v>
      </c>
      <c r="M58" s="80">
        <v>9</v>
      </c>
      <c r="N58" s="81"/>
    </row>
    <row r="59" spans="1:14" ht="16.5" thickBot="1">
      <c r="A59" s="53">
        <v>10.26</v>
      </c>
      <c r="B59" s="34">
        <v>122</v>
      </c>
      <c r="C59" s="34" t="s">
        <v>398</v>
      </c>
      <c r="D59" s="34">
        <v>341509</v>
      </c>
      <c r="E59" s="34" t="s">
        <v>399</v>
      </c>
      <c r="F59" s="34">
        <v>58066</v>
      </c>
      <c r="G59" s="79">
        <v>146</v>
      </c>
      <c r="H59" s="79">
        <v>152</v>
      </c>
      <c r="I59" s="79">
        <v>158.5</v>
      </c>
      <c r="J59" s="36">
        <f t="shared" si="2"/>
        <v>456.5</v>
      </c>
      <c r="K59" s="78">
        <f t="shared" si="3"/>
        <v>63.40277777777777</v>
      </c>
      <c r="L59" s="79">
        <v>113.5</v>
      </c>
      <c r="M59" s="80"/>
      <c r="N59" s="81"/>
    </row>
    <row r="60" spans="1:14" ht="16.5" thickBot="1">
      <c r="A60" s="53">
        <v>10.34</v>
      </c>
      <c r="B60" s="80">
        <v>117</v>
      </c>
      <c r="C60" s="80" t="s">
        <v>396</v>
      </c>
      <c r="D60" s="80">
        <v>1411063</v>
      </c>
      <c r="E60" s="80" t="s">
        <v>397</v>
      </c>
      <c r="F60" s="80">
        <v>1431452</v>
      </c>
      <c r="G60" s="79" t="s">
        <v>612</v>
      </c>
      <c r="H60" s="79" t="s">
        <v>612</v>
      </c>
      <c r="I60" s="79" t="s">
        <v>612</v>
      </c>
      <c r="J60" s="36">
        <v>0</v>
      </c>
      <c r="K60" s="78">
        <v>0</v>
      </c>
      <c r="L60" s="79"/>
      <c r="M60" s="80"/>
      <c r="N60" s="81"/>
    </row>
    <row r="61" spans="1:14" ht="16.5" thickBot="1">
      <c r="A61" s="53">
        <v>10.42</v>
      </c>
      <c r="B61" s="80">
        <v>68</v>
      </c>
      <c r="C61" s="80" t="s">
        <v>376</v>
      </c>
      <c r="D61" s="80">
        <v>1411077</v>
      </c>
      <c r="E61" s="80" t="s">
        <v>377</v>
      </c>
      <c r="F61" s="80">
        <v>1431547</v>
      </c>
      <c r="G61" s="79">
        <v>142</v>
      </c>
      <c r="H61" s="79">
        <v>150</v>
      </c>
      <c r="I61" s="79">
        <v>150.5</v>
      </c>
      <c r="J61" s="36">
        <f t="shared" si="2"/>
        <v>442.5</v>
      </c>
      <c r="K61" s="78">
        <f t="shared" si="3"/>
        <v>61.458333333333336</v>
      </c>
      <c r="L61" s="79">
        <v>116.5</v>
      </c>
      <c r="M61" s="80"/>
      <c r="N61" s="81"/>
    </row>
    <row r="62" spans="1:14" ht="16.5" thickBot="1">
      <c r="A62" s="53">
        <v>10.5</v>
      </c>
      <c r="B62" s="80">
        <v>289</v>
      </c>
      <c r="C62" s="80" t="s">
        <v>555</v>
      </c>
      <c r="D62" s="80">
        <v>1414346</v>
      </c>
      <c r="E62" s="122" t="s">
        <v>556</v>
      </c>
      <c r="F62" s="80">
        <v>1432888</v>
      </c>
      <c r="G62" s="79">
        <v>139.5</v>
      </c>
      <c r="H62" s="79">
        <v>149.5</v>
      </c>
      <c r="I62" s="79">
        <v>142</v>
      </c>
      <c r="J62" s="36">
        <f t="shared" si="2"/>
        <v>431</v>
      </c>
      <c r="K62" s="78">
        <f t="shared" si="3"/>
        <v>59.86111111111111</v>
      </c>
      <c r="L62" s="79">
        <v>107</v>
      </c>
      <c r="M62" s="80"/>
      <c r="N62" s="81"/>
    </row>
    <row r="63" spans="1:14" ht="16.5" thickBot="1">
      <c r="A63" s="53">
        <v>10.58</v>
      </c>
      <c r="B63" s="80">
        <v>100</v>
      </c>
      <c r="C63" s="80" t="s">
        <v>388</v>
      </c>
      <c r="D63" s="80">
        <v>1415021</v>
      </c>
      <c r="E63" s="80" t="s">
        <v>389</v>
      </c>
      <c r="F63" s="80">
        <v>1433808</v>
      </c>
      <c r="G63" s="79">
        <v>161</v>
      </c>
      <c r="H63" s="79">
        <v>161.5</v>
      </c>
      <c r="I63" s="79">
        <v>155</v>
      </c>
      <c r="J63" s="36">
        <f t="shared" si="2"/>
        <v>477.5</v>
      </c>
      <c r="K63" s="78">
        <f t="shared" si="3"/>
        <v>66.31944444444444</v>
      </c>
      <c r="L63" s="79">
        <v>120.5</v>
      </c>
      <c r="M63" s="80">
        <v>7</v>
      </c>
      <c r="N63" s="81"/>
    </row>
    <row r="64" spans="1:14" ht="16.5" thickBot="1">
      <c r="A64" s="53">
        <v>11.06</v>
      </c>
      <c r="B64" s="80">
        <v>220</v>
      </c>
      <c r="C64" s="80" t="s">
        <v>426</v>
      </c>
      <c r="D64" s="80">
        <v>1511520</v>
      </c>
      <c r="E64" s="80" t="s">
        <v>427</v>
      </c>
      <c r="F64" s="80">
        <v>1431950</v>
      </c>
      <c r="G64" s="79">
        <v>150</v>
      </c>
      <c r="H64" s="79">
        <v>146</v>
      </c>
      <c r="I64" s="79">
        <v>140</v>
      </c>
      <c r="J64" s="36">
        <f t="shared" si="2"/>
        <v>436</v>
      </c>
      <c r="K64" s="78">
        <f t="shared" si="3"/>
        <v>60.55555555555555</v>
      </c>
      <c r="L64" s="79">
        <v>111.5</v>
      </c>
      <c r="M64" s="80"/>
      <c r="N64" s="81"/>
    </row>
    <row r="65" spans="1:14" ht="16.5" thickBot="1">
      <c r="A65" s="53">
        <v>11.14</v>
      </c>
      <c r="B65" s="80">
        <v>55</v>
      </c>
      <c r="C65" s="80" t="s">
        <v>370</v>
      </c>
      <c r="D65" s="80">
        <v>1511686</v>
      </c>
      <c r="E65" s="80" t="s">
        <v>371</v>
      </c>
      <c r="F65" s="80">
        <v>1511686</v>
      </c>
      <c r="G65" s="79">
        <v>147</v>
      </c>
      <c r="H65" s="79">
        <v>163.5</v>
      </c>
      <c r="I65" s="79">
        <v>151.5</v>
      </c>
      <c r="J65" s="36">
        <f>G65+H65+I65</f>
        <v>462</v>
      </c>
      <c r="K65" s="78">
        <f>J65/$K$6*100</f>
        <v>64.16666666666667</v>
      </c>
      <c r="L65" s="79">
        <v>116</v>
      </c>
      <c r="M65" s="80"/>
      <c r="N65" s="81"/>
    </row>
    <row r="66" spans="1:14" ht="16.5" thickBot="1">
      <c r="A66" s="53">
        <v>11.22</v>
      </c>
      <c r="B66" s="76">
        <v>32</v>
      </c>
      <c r="C66" s="76" t="s">
        <v>362</v>
      </c>
      <c r="D66" s="76">
        <v>1512493</v>
      </c>
      <c r="E66" s="76" t="s">
        <v>363</v>
      </c>
      <c r="F66" s="76">
        <v>57919</v>
      </c>
      <c r="G66" s="77">
        <v>151.5</v>
      </c>
      <c r="H66" s="77">
        <v>155</v>
      </c>
      <c r="I66" s="77">
        <v>154.5</v>
      </c>
      <c r="J66" s="36">
        <f>G66+H66+I66</f>
        <v>461</v>
      </c>
      <c r="K66" s="78">
        <f>J66/$K$6*100</f>
        <v>64.02777777777777</v>
      </c>
      <c r="L66" s="79">
        <v>117</v>
      </c>
      <c r="M66" s="80"/>
      <c r="N66" s="81"/>
    </row>
    <row r="67" spans="1:14" ht="16.5" thickBot="1">
      <c r="A67" s="53">
        <v>11.3</v>
      </c>
      <c r="B67" s="80">
        <v>83</v>
      </c>
      <c r="C67" s="80" t="s">
        <v>382</v>
      </c>
      <c r="D67" s="80">
        <v>1410503</v>
      </c>
      <c r="E67" s="80" t="s">
        <v>383</v>
      </c>
      <c r="F67" s="80">
        <v>1430624</v>
      </c>
      <c r="G67" s="77">
        <v>157</v>
      </c>
      <c r="H67" s="77">
        <v>151.5</v>
      </c>
      <c r="I67" s="77">
        <v>150.5</v>
      </c>
      <c r="J67" s="36">
        <f>G67+H67+I67</f>
        <v>459</v>
      </c>
      <c r="K67" s="78">
        <f>J67/$K$6*100</f>
        <v>63.74999999999999</v>
      </c>
      <c r="L67" s="79">
        <v>114.5</v>
      </c>
      <c r="M67" s="80"/>
      <c r="N67" s="81"/>
    </row>
    <row r="68" spans="1:14" ht="16.5" thickBot="1">
      <c r="A68" s="53">
        <v>11.38</v>
      </c>
      <c r="B68" s="34">
        <v>24</v>
      </c>
      <c r="C68" s="34" t="s">
        <v>356</v>
      </c>
      <c r="D68" s="34">
        <v>1512722</v>
      </c>
      <c r="E68" s="34" t="s">
        <v>357</v>
      </c>
      <c r="F68" s="34">
        <v>1534360</v>
      </c>
      <c r="G68" s="77" t="s">
        <v>612</v>
      </c>
      <c r="H68" s="77" t="s">
        <v>612</v>
      </c>
      <c r="I68" s="77" t="s">
        <v>612</v>
      </c>
      <c r="J68" s="36">
        <v>0</v>
      </c>
      <c r="K68" s="78">
        <v>0</v>
      </c>
      <c r="L68" s="79" t="s">
        <v>612</v>
      </c>
      <c r="M68" s="80"/>
      <c r="N68" s="81"/>
    </row>
    <row r="69" spans="1:14" ht="16.5" thickBot="1">
      <c r="A69" s="53">
        <v>11.46</v>
      </c>
      <c r="B69" s="80">
        <v>132</v>
      </c>
      <c r="C69" s="80" t="s">
        <v>406</v>
      </c>
      <c r="D69" s="80">
        <v>1410639</v>
      </c>
      <c r="E69" s="80" t="s">
        <v>408</v>
      </c>
      <c r="F69" s="80">
        <v>53492</v>
      </c>
      <c r="G69" s="77">
        <v>158</v>
      </c>
      <c r="H69" s="77">
        <v>163.5</v>
      </c>
      <c r="I69" s="77">
        <v>160</v>
      </c>
      <c r="J69" s="36">
        <f>G69+H69+I69</f>
        <v>481.5</v>
      </c>
      <c r="K69" s="78">
        <f>J69/$K$6*100</f>
        <v>66.875</v>
      </c>
      <c r="L69" s="79">
        <v>121.5</v>
      </c>
      <c r="M69" s="80">
        <v>5</v>
      </c>
      <c r="N69" s="81"/>
    </row>
    <row r="70" spans="1:14" ht="16.5" thickBot="1">
      <c r="A70" s="87">
        <v>12.02</v>
      </c>
      <c r="B70" s="34"/>
      <c r="C70" s="88" t="s">
        <v>573</v>
      </c>
      <c r="D70" s="34"/>
      <c r="E70" s="88" t="s">
        <v>573</v>
      </c>
      <c r="F70" s="34"/>
      <c r="G70" s="36"/>
      <c r="H70" s="77"/>
      <c r="I70" s="77"/>
      <c r="J70" s="36"/>
      <c r="K70" s="78"/>
      <c r="L70" s="77"/>
      <c r="M70" s="76"/>
      <c r="N70" s="82"/>
    </row>
    <row r="71" ht="12.75">
      <c r="O71" s="39">
        <v>27</v>
      </c>
    </row>
    <row r="73" spans="4:12" ht="12.75">
      <c r="D73" s="63"/>
      <c r="G73" s="39"/>
      <c r="H73" s="39"/>
      <c r="I73" s="39"/>
      <c r="J73" s="39"/>
      <c r="K73" s="39"/>
      <c r="L73" s="39"/>
    </row>
    <row r="74" spans="4:12" ht="12.75">
      <c r="D74" s="63"/>
      <c r="G74" s="39"/>
      <c r="H74" s="39"/>
      <c r="I74" s="39"/>
      <c r="J74" s="39"/>
      <c r="K74" s="39"/>
      <c r="L74" s="39"/>
    </row>
    <row r="75" spans="4:12" ht="12.75">
      <c r="D75" s="63"/>
      <c r="G75" s="39"/>
      <c r="H75" s="39"/>
      <c r="I75" s="39"/>
      <c r="J75" s="39"/>
      <c r="K75" s="39"/>
      <c r="L75" s="39"/>
    </row>
    <row r="76" spans="4:12" ht="12.75">
      <c r="D76" s="63"/>
      <c r="G76" s="39"/>
      <c r="H76" s="39"/>
      <c r="I76" s="39"/>
      <c r="J76" s="39"/>
      <c r="K76" s="39"/>
      <c r="L76" s="39"/>
    </row>
    <row r="77" spans="4:12" ht="12.75">
      <c r="D77" s="63"/>
      <c r="G77" s="39"/>
      <c r="H77" s="39"/>
      <c r="I77" s="39"/>
      <c r="J77" s="39"/>
      <c r="K77" s="39"/>
      <c r="L77" s="39"/>
    </row>
    <row r="78" spans="4:12" ht="12.75">
      <c r="D78" s="63"/>
      <c r="G78" s="39"/>
      <c r="H78" s="39"/>
      <c r="I78" s="39"/>
      <c r="J78" s="39"/>
      <c r="K78" s="39"/>
      <c r="L78" s="39"/>
    </row>
    <row r="79" spans="4:12" ht="12.75">
      <c r="D79" s="63"/>
      <c r="G79" s="39"/>
      <c r="H79" s="39"/>
      <c r="I79" s="39"/>
      <c r="J79" s="39"/>
      <c r="K79" s="39"/>
      <c r="L79" s="39"/>
    </row>
    <row r="80" spans="4:12" ht="12.75">
      <c r="D80" s="63"/>
      <c r="G80" s="39"/>
      <c r="H80" s="39"/>
      <c r="I80" s="39"/>
      <c r="J80" s="39"/>
      <c r="K80" s="39"/>
      <c r="L80" s="39"/>
    </row>
  </sheetData>
  <sheetProtection/>
  <mergeCells count="2">
    <mergeCell ref="C5:E5"/>
    <mergeCell ref="C41:E4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N45"/>
  <sheetViews>
    <sheetView zoomScalePageLayoutView="0" workbookViewId="0" topLeftCell="A23">
      <selection activeCell="M35" sqref="M35"/>
    </sheetView>
  </sheetViews>
  <sheetFormatPr defaultColWidth="9.140625" defaultRowHeight="12.75"/>
  <cols>
    <col min="1" max="1" width="7.00390625" style="48" customWidth="1"/>
    <col min="2" max="2" width="5.140625" style="2" customWidth="1"/>
    <col min="3" max="3" width="28.57421875" style="2" bestFit="1" customWidth="1"/>
    <col min="4" max="4" width="10.140625" style="2" bestFit="1" customWidth="1"/>
    <col min="5" max="5" width="32.8515625" style="2" bestFit="1" customWidth="1"/>
    <col min="6" max="6" width="10.7109375" style="2" hidden="1" customWidth="1"/>
    <col min="7" max="7" width="10.28125" style="12" customWidth="1"/>
    <col min="8" max="10" width="9.140625" style="12" customWidth="1"/>
    <col min="11" max="11" width="9.140625" style="18" customWidth="1"/>
    <col min="12" max="12" width="11.28125" style="12" bestFit="1" customWidth="1"/>
    <col min="13" max="13" width="9.140625" style="2" customWidth="1"/>
    <col min="14" max="14" width="10.8515625" style="2" bestFit="1" customWidth="1"/>
    <col min="15" max="16384" width="9.140625" style="2" customWidth="1"/>
  </cols>
  <sheetData>
    <row r="1" ht="18.75">
      <c r="A1" s="41" t="s">
        <v>31</v>
      </c>
    </row>
    <row r="2" spans="1:7" ht="15.75">
      <c r="A2" s="42" t="s">
        <v>1</v>
      </c>
      <c r="B2" s="6"/>
      <c r="C2" s="6"/>
      <c r="D2" s="6"/>
      <c r="E2" s="6" t="s">
        <v>593</v>
      </c>
      <c r="F2" s="6"/>
      <c r="G2" s="13"/>
    </row>
    <row r="3" spans="1:7" ht="15.75">
      <c r="A3" s="42" t="s">
        <v>0</v>
      </c>
      <c r="B3" s="6" t="s">
        <v>568</v>
      </c>
      <c r="C3" s="6"/>
      <c r="D3" s="6"/>
      <c r="E3" s="6" t="s">
        <v>594</v>
      </c>
      <c r="F3" s="6"/>
      <c r="G3" s="13"/>
    </row>
    <row r="4" spans="1:12" ht="15.75">
      <c r="A4" s="42" t="s">
        <v>567</v>
      </c>
      <c r="B4" s="6"/>
      <c r="C4" s="6"/>
      <c r="D4" s="6"/>
      <c r="E4" s="6" t="s">
        <v>595</v>
      </c>
      <c r="F4" s="6"/>
      <c r="G4" s="13"/>
      <c r="L4" s="17"/>
    </row>
    <row r="5" spans="1:5" ht="12.75">
      <c r="A5" s="43"/>
      <c r="C5" s="127"/>
      <c r="D5" s="128"/>
      <c r="E5" s="128"/>
    </row>
    <row r="6" spans="1:13" ht="13.5" thickBot="1">
      <c r="A6" s="44"/>
      <c r="B6" s="4"/>
      <c r="C6" s="4"/>
      <c r="D6" s="4"/>
      <c r="E6" s="127"/>
      <c r="F6" s="128"/>
      <c r="G6" s="128"/>
      <c r="H6" s="14"/>
      <c r="I6" s="14"/>
      <c r="J6" s="14"/>
      <c r="K6" s="19">
        <v>1020</v>
      </c>
      <c r="L6" s="14"/>
      <c r="M6" s="4"/>
    </row>
    <row r="7" spans="1:14" ht="15.75">
      <c r="A7" s="45" t="s">
        <v>2</v>
      </c>
      <c r="B7" s="9" t="s">
        <v>15</v>
      </c>
      <c r="C7" s="9" t="s">
        <v>3</v>
      </c>
      <c r="D7" s="9" t="s">
        <v>4</v>
      </c>
      <c r="E7" s="9" t="s">
        <v>5</v>
      </c>
      <c r="F7" s="9" t="s">
        <v>6</v>
      </c>
      <c r="G7" s="15" t="s">
        <v>7</v>
      </c>
      <c r="H7" s="15" t="s">
        <v>12</v>
      </c>
      <c r="I7" s="15" t="s">
        <v>20</v>
      </c>
      <c r="J7" s="15" t="s">
        <v>13</v>
      </c>
      <c r="K7" s="20" t="s">
        <v>14</v>
      </c>
      <c r="L7" s="15" t="s">
        <v>8</v>
      </c>
      <c r="M7" s="9" t="s">
        <v>9</v>
      </c>
      <c r="N7" s="10" t="s">
        <v>16</v>
      </c>
    </row>
    <row r="8" spans="1:14" ht="15.75">
      <c r="A8" s="46">
        <v>12.35</v>
      </c>
      <c r="B8" s="7">
        <v>54</v>
      </c>
      <c r="C8" s="7" t="s">
        <v>368</v>
      </c>
      <c r="D8" s="7">
        <v>156140</v>
      </c>
      <c r="E8" s="7" t="s">
        <v>369</v>
      </c>
      <c r="F8" s="7">
        <v>1430943</v>
      </c>
      <c r="G8" s="16">
        <v>216</v>
      </c>
      <c r="H8" s="16">
        <v>213.5</v>
      </c>
      <c r="I8" s="16">
        <v>212.5</v>
      </c>
      <c r="J8" s="16">
        <v>642</v>
      </c>
      <c r="K8" s="21">
        <f>J8/$K$6*100</f>
        <v>62.94117647058823</v>
      </c>
      <c r="L8" s="16">
        <v>154</v>
      </c>
      <c r="M8" s="7"/>
      <c r="N8" s="11"/>
    </row>
    <row r="9" spans="1:14" ht="15.75">
      <c r="A9" s="46">
        <v>12.43</v>
      </c>
      <c r="B9" s="7">
        <v>83</v>
      </c>
      <c r="C9" s="7" t="s">
        <v>382</v>
      </c>
      <c r="D9" s="7">
        <v>1410503</v>
      </c>
      <c r="E9" s="7" t="s">
        <v>383</v>
      </c>
      <c r="F9" s="7">
        <v>1430624</v>
      </c>
      <c r="G9" s="16">
        <v>200</v>
      </c>
      <c r="H9" s="16">
        <v>196.5</v>
      </c>
      <c r="I9" s="16">
        <v>202.5</v>
      </c>
      <c r="J9" s="16">
        <v>599</v>
      </c>
      <c r="K9" s="21">
        <f aca="true" t="shared" si="0" ref="K9:K45">J9/$K$6*100</f>
        <v>58.72549019607843</v>
      </c>
      <c r="L9" s="16">
        <v>147</v>
      </c>
      <c r="M9" s="7"/>
      <c r="N9" s="11"/>
    </row>
    <row r="10" spans="1:14" ht="15.75">
      <c r="A10" s="46">
        <v>12.51</v>
      </c>
      <c r="B10" s="7">
        <v>124</v>
      </c>
      <c r="C10" s="7" t="s">
        <v>402</v>
      </c>
      <c r="D10" s="7">
        <v>234079</v>
      </c>
      <c r="E10" s="7" t="s">
        <v>403</v>
      </c>
      <c r="F10" s="7">
        <v>1430434</v>
      </c>
      <c r="G10" s="16">
        <v>217</v>
      </c>
      <c r="H10" s="16">
        <v>196</v>
      </c>
      <c r="I10" s="16">
        <v>208</v>
      </c>
      <c r="J10" s="16">
        <v>621</v>
      </c>
      <c r="K10" s="21">
        <f t="shared" si="0"/>
        <v>60.882352941176464</v>
      </c>
      <c r="L10" s="16">
        <v>148</v>
      </c>
      <c r="M10" s="7"/>
      <c r="N10" s="11"/>
    </row>
    <row r="11" spans="1:14" ht="15.75">
      <c r="A11" s="46">
        <v>12.59</v>
      </c>
      <c r="B11" s="7">
        <v>8</v>
      </c>
      <c r="C11" s="7" t="s">
        <v>438</v>
      </c>
      <c r="D11" s="7">
        <v>266744</v>
      </c>
      <c r="E11" s="7" t="s">
        <v>439</v>
      </c>
      <c r="F11" s="7">
        <v>1533658</v>
      </c>
      <c r="G11" s="16">
        <v>213</v>
      </c>
      <c r="H11" s="16">
        <v>206</v>
      </c>
      <c r="I11" s="16">
        <v>209.5</v>
      </c>
      <c r="J11" s="16">
        <v>628.5</v>
      </c>
      <c r="K11" s="21">
        <f t="shared" si="0"/>
        <v>61.617647058823536</v>
      </c>
      <c r="L11" s="16">
        <v>149</v>
      </c>
      <c r="M11" s="7"/>
      <c r="N11" s="11"/>
    </row>
    <row r="12" spans="1:14" ht="15.75">
      <c r="A12" s="46">
        <v>13.07</v>
      </c>
      <c r="B12" s="7">
        <v>192</v>
      </c>
      <c r="C12" s="7" t="s">
        <v>466</v>
      </c>
      <c r="D12" s="7">
        <v>1410460</v>
      </c>
      <c r="E12" s="7" t="s">
        <v>467</v>
      </c>
      <c r="F12" s="7">
        <v>242140</v>
      </c>
      <c r="G12" s="16">
        <v>216.5</v>
      </c>
      <c r="H12" s="16">
        <v>201</v>
      </c>
      <c r="I12" s="16">
        <v>222.5</v>
      </c>
      <c r="J12" s="16">
        <v>640</v>
      </c>
      <c r="K12" s="21">
        <f t="shared" si="0"/>
        <v>62.745098039215684</v>
      </c>
      <c r="L12" s="16">
        <v>149</v>
      </c>
      <c r="M12" s="7"/>
      <c r="N12" s="11"/>
    </row>
    <row r="13" spans="1:14" ht="15.75">
      <c r="A13" s="46">
        <v>13.15</v>
      </c>
      <c r="B13" s="7">
        <v>152</v>
      </c>
      <c r="C13" s="7" t="s">
        <v>462</v>
      </c>
      <c r="D13" s="7">
        <v>279013</v>
      </c>
      <c r="E13" s="7" t="s">
        <v>463</v>
      </c>
      <c r="F13" s="7">
        <v>55782</v>
      </c>
      <c r="G13" s="16">
        <v>226.5</v>
      </c>
      <c r="H13" s="16">
        <v>200.5</v>
      </c>
      <c r="I13" s="16">
        <v>222</v>
      </c>
      <c r="J13" s="16">
        <v>649</v>
      </c>
      <c r="K13" s="21">
        <f t="shared" si="0"/>
        <v>63.627450980392155</v>
      </c>
      <c r="L13" s="16">
        <v>153</v>
      </c>
      <c r="M13" s="7"/>
      <c r="N13" s="11"/>
    </row>
    <row r="14" spans="1:14" ht="15.75">
      <c r="A14" s="46">
        <v>13.23</v>
      </c>
      <c r="B14" s="7">
        <v>144</v>
      </c>
      <c r="C14" s="7" t="s">
        <v>456</v>
      </c>
      <c r="D14" s="7">
        <v>284203</v>
      </c>
      <c r="E14" s="7" t="s">
        <v>457</v>
      </c>
      <c r="F14" s="7">
        <v>1535061</v>
      </c>
      <c r="G14" s="16">
        <v>227</v>
      </c>
      <c r="H14" s="16">
        <v>223.5</v>
      </c>
      <c r="I14" s="16">
        <v>217.5</v>
      </c>
      <c r="J14" s="16">
        <v>668</v>
      </c>
      <c r="K14" s="21">
        <f t="shared" si="0"/>
        <v>65.49019607843137</v>
      </c>
      <c r="L14" s="16">
        <v>160</v>
      </c>
      <c r="M14" s="7">
        <v>3</v>
      </c>
      <c r="N14" s="11"/>
    </row>
    <row r="15" spans="1:14" ht="15.75">
      <c r="A15" s="46">
        <v>13.31</v>
      </c>
      <c r="B15" s="7">
        <v>63</v>
      </c>
      <c r="C15" s="7" t="s">
        <v>448</v>
      </c>
      <c r="D15" s="7">
        <v>286257</v>
      </c>
      <c r="E15" s="7" t="s">
        <v>449</v>
      </c>
      <c r="F15" s="7">
        <v>1432945</v>
      </c>
      <c r="G15" s="16">
        <v>223</v>
      </c>
      <c r="H15" s="16">
        <v>210.5</v>
      </c>
      <c r="I15" s="16">
        <v>217.5</v>
      </c>
      <c r="J15" s="16">
        <v>651</v>
      </c>
      <c r="K15" s="21">
        <f t="shared" si="0"/>
        <v>63.8235294117647</v>
      </c>
      <c r="L15" s="16">
        <v>154</v>
      </c>
      <c r="M15" s="7"/>
      <c r="N15" s="11"/>
    </row>
    <row r="16" spans="1:14" ht="15.75">
      <c r="A16" s="46">
        <v>13.39</v>
      </c>
      <c r="B16" s="7">
        <v>45</v>
      </c>
      <c r="C16" s="7" t="s">
        <v>444</v>
      </c>
      <c r="D16" s="7">
        <v>326631</v>
      </c>
      <c r="E16" s="7" t="s">
        <v>445</v>
      </c>
      <c r="F16" s="7">
        <v>57307</v>
      </c>
      <c r="G16" s="16">
        <v>205</v>
      </c>
      <c r="H16" s="16">
        <v>202</v>
      </c>
      <c r="I16" s="16">
        <v>212.5</v>
      </c>
      <c r="J16" s="16">
        <v>619.5</v>
      </c>
      <c r="K16" s="21">
        <f t="shared" si="0"/>
        <v>60.73529411764705</v>
      </c>
      <c r="L16" s="16">
        <v>150</v>
      </c>
      <c r="M16" s="7"/>
      <c r="N16" s="11"/>
    </row>
    <row r="17" spans="1:14" ht="15.75">
      <c r="A17" s="46">
        <v>13.47</v>
      </c>
      <c r="B17" s="7">
        <v>52</v>
      </c>
      <c r="C17" s="7" t="s">
        <v>446</v>
      </c>
      <c r="D17" s="7">
        <v>335630</v>
      </c>
      <c r="E17" s="7" t="s">
        <v>447</v>
      </c>
      <c r="F17" s="7">
        <v>55160</v>
      </c>
      <c r="G17" s="16">
        <v>217</v>
      </c>
      <c r="H17" s="16">
        <v>184.5</v>
      </c>
      <c r="I17" s="16">
        <v>211</v>
      </c>
      <c r="J17" s="16">
        <v>612.5</v>
      </c>
      <c r="K17" s="21">
        <f t="shared" si="0"/>
        <v>60.049019607843135</v>
      </c>
      <c r="L17" s="16">
        <v>145</v>
      </c>
      <c r="M17" s="7"/>
      <c r="N17" s="11"/>
    </row>
    <row r="18" spans="1:14" ht="15.75">
      <c r="A18" s="46">
        <v>13.55</v>
      </c>
      <c r="B18" s="7">
        <v>217</v>
      </c>
      <c r="C18" s="7" t="s">
        <v>470</v>
      </c>
      <c r="D18" s="7">
        <v>336602</v>
      </c>
      <c r="E18" s="7" t="s">
        <v>471</v>
      </c>
      <c r="F18" s="7">
        <v>51906</v>
      </c>
      <c r="G18" s="16">
        <v>214</v>
      </c>
      <c r="H18" s="16">
        <v>205.5</v>
      </c>
      <c r="I18" s="16">
        <v>213.5</v>
      </c>
      <c r="J18" s="16">
        <v>633</v>
      </c>
      <c r="K18" s="21">
        <f t="shared" si="0"/>
        <v>62.05882352941177</v>
      </c>
      <c r="L18" s="16">
        <v>150</v>
      </c>
      <c r="M18" s="7"/>
      <c r="N18" s="11"/>
    </row>
    <row r="19" spans="1:14" ht="15.75">
      <c r="A19" s="102">
        <v>14.03</v>
      </c>
      <c r="B19" s="7"/>
      <c r="C19" s="88" t="s">
        <v>572</v>
      </c>
      <c r="D19" s="88"/>
      <c r="E19" s="88" t="s">
        <v>572</v>
      </c>
      <c r="F19" s="7"/>
      <c r="G19" s="16"/>
      <c r="H19" s="16"/>
      <c r="I19" s="16"/>
      <c r="J19" s="16">
        <v>0</v>
      </c>
      <c r="K19" s="21">
        <f t="shared" si="0"/>
        <v>0</v>
      </c>
      <c r="L19" s="16"/>
      <c r="M19" s="7"/>
      <c r="N19" s="11"/>
    </row>
    <row r="20" spans="1:14" ht="15.75">
      <c r="A20" s="46">
        <v>14.2</v>
      </c>
      <c r="B20" s="7">
        <v>131</v>
      </c>
      <c r="C20" s="7" t="s">
        <v>406</v>
      </c>
      <c r="D20" s="7">
        <v>1410639</v>
      </c>
      <c r="E20" s="7" t="s">
        <v>407</v>
      </c>
      <c r="F20" s="7">
        <v>1430810</v>
      </c>
      <c r="G20" s="16">
        <v>218</v>
      </c>
      <c r="H20" s="16">
        <v>219</v>
      </c>
      <c r="I20" s="16">
        <v>214.5</v>
      </c>
      <c r="J20" s="16">
        <v>651.5</v>
      </c>
      <c r="K20" s="21">
        <f t="shared" si="0"/>
        <v>63.87254901960784</v>
      </c>
      <c r="L20" s="16">
        <v>155</v>
      </c>
      <c r="M20" s="7"/>
      <c r="N20" s="11"/>
    </row>
    <row r="21" spans="1:14" ht="15.75">
      <c r="A21" s="46">
        <v>14.28</v>
      </c>
      <c r="B21" s="7">
        <v>13</v>
      </c>
      <c r="C21" s="7" t="s">
        <v>440</v>
      </c>
      <c r="D21" s="7">
        <v>401606</v>
      </c>
      <c r="E21" s="7" t="s">
        <v>441</v>
      </c>
      <c r="F21" s="7">
        <v>46083</v>
      </c>
      <c r="G21" s="16">
        <v>227</v>
      </c>
      <c r="H21" s="16">
        <v>212</v>
      </c>
      <c r="I21" s="16">
        <v>213</v>
      </c>
      <c r="J21" s="16">
        <v>652</v>
      </c>
      <c r="K21" s="21">
        <f t="shared" si="0"/>
        <v>63.921568627450974</v>
      </c>
      <c r="L21" s="16">
        <v>163</v>
      </c>
      <c r="M21" s="7">
        <v>10</v>
      </c>
      <c r="N21" s="11"/>
    </row>
    <row r="22" spans="1:14" ht="15.75">
      <c r="A22" s="46">
        <v>14.36</v>
      </c>
      <c r="B22" s="34">
        <v>268</v>
      </c>
      <c r="C22" s="34" t="s">
        <v>474</v>
      </c>
      <c r="D22" s="34">
        <v>378224</v>
      </c>
      <c r="E22" s="34" t="s">
        <v>475</v>
      </c>
      <c r="F22" s="34">
        <v>58193</v>
      </c>
      <c r="G22" s="16">
        <v>221</v>
      </c>
      <c r="H22" s="16">
        <v>221.5</v>
      </c>
      <c r="I22" s="16">
        <v>220.5</v>
      </c>
      <c r="J22" s="16">
        <v>663</v>
      </c>
      <c r="K22" s="21">
        <v>65</v>
      </c>
      <c r="L22" s="16">
        <v>158</v>
      </c>
      <c r="M22" s="7">
        <v>4</v>
      </c>
      <c r="N22" s="11"/>
    </row>
    <row r="23" spans="1:14" ht="15.75">
      <c r="A23" s="46">
        <v>14.44</v>
      </c>
      <c r="B23" s="7">
        <v>245</v>
      </c>
      <c r="C23" s="7" t="s">
        <v>472</v>
      </c>
      <c r="D23" s="7">
        <v>378828</v>
      </c>
      <c r="E23" s="7" t="s">
        <v>473</v>
      </c>
      <c r="F23" s="7">
        <v>55500</v>
      </c>
      <c r="G23" s="16">
        <v>216</v>
      </c>
      <c r="H23" s="16">
        <v>214.5</v>
      </c>
      <c r="I23" s="16">
        <v>212.5</v>
      </c>
      <c r="J23" s="16">
        <v>643</v>
      </c>
      <c r="K23" s="21">
        <f t="shared" si="0"/>
        <v>63.03921568627451</v>
      </c>
      <c r="L23" s="16">
        <v>153</v>
      </c>
      <c r="M23" s="7"/>
      <c r="N23" s="11"/>
    </row>
    <row r="24" spans="1:14" ht="15.75">
      <c r="A24" s="46">
        <v>14.52</v>
      </c>
      <c r="B24" s="7">
        <v>186</v>
      </c>
      <c r="C24" s="7" t="s">
        <v>327</v>
      </c>
      <c r="D24" s="7">
        <v>156582</v>
      </c>
      <c r="E24" s="7" t="s">
        <v>328</v>
      </c>
      <c r="F24" s="7">
        <v>1431458</v>
      </c>
      <c r="G24" s="16">
        <v>216.5</v>
      </c>
      <c r="H24" s="16">
        <v>214</v>
      </c>
      <c r="I24" s="16">
        <v>215</v>
      </c>
      <c r="J24" s="16">
        <v>645.5</v>
      </c>
      <c r="K24" s="21">
        <f t="shared" si="0"/>
        <v>63.28431372549019</v>
      </c>
      <c r="L24" s="16">
        <v>153</v>
      </c>
      <c r="M24" s="7"/>
      <c r="N24" s="11"/>
    </row>
    <row r="25" spans="1:14" ht="15.75">
      <c r="A25" s="46">
        <v>15</v>
      </c>
      <c r="B25" s="7">
        <v>299</v>
      </c>
      <c r="C25" s="7" t="s">
        <v>607</v>
      </c>
      <c r="D25" s="7">
        <v>369322</v>
      </c>
      <c r="E25" s="7" t="s">
        <v>606</v>
      </c>
      <c r="F25" s="7">
        <v>54131</v>
      </c>
      <c r="G25" s="16">
        <v>219.5</v>
      </c>
      <c r="H25" s="16">
        <v>209.5</v>
      </c>
      <c r="I25" s="16">
        <v>220.5</v>
      </c>
      <c r="J25" s="16">
        <v>649.5</v>
      </c>
      <c r="K25" s="21">
        <f t="shared" si="0"/>
        <v>63.67647058823529</v>
      </c>
      <c r="L25" s="16">
        <v>156</v>
      </c>
      <c r="M25" s="7"/>
      <c r="N25" s="11"/>
    </row>
    <row r="26" spans="1:14" ht="15.75">
      <c r="A26" s="46">
        <v>15.08</v>
      </c>
      <c r="B26" s="7">
        <v>171</v>
      </c>
      <c r="C26" s="7" t="s">
        <v>416</v>
      </c>
      <c r="D26" s="7">
        <v>400172</v>
      </c>
      <c r="E26" s="7" t="s">
        <v>417</v>
      </c>
      <c r="F26" s="7">
        <v>1432851</v>
      </c>
      <c r="G26" s="16">
        <v>216.5</v>
      </c>
      <c r="H26" s="16">
        <v>227.5</v>
      </c>
      <c r="I26" s="16">
        <v>214.5</v>
      </c>
      <c r="J26" s="16">
        <v>658.5</v>
      </c>
      <c r="K26" s="21">
        <f t="shared" si="0"/>
        <v>64.55882352941177</v>
      </c>
      <c r="L26" s="16">
        <v>156</v>
      </c>
      <c r="M26" s="7">
        <v>6</v>
      </c>
      <c r="N26" s="11"/>
    </row>
    <row r="27" spans="1:14" ht="15.75">
      <c r="A27" s="46">
        <v>15.16</v>
      </c>
      <c r="B27" s="7">
        <v>278</v>
      </c>
      <c r="C27" s="7" t="s">
        <v>531</v>
      </c>
      <c r="D27" s="7">
        <v>400541</v>
      </c>
      <c r="E27" s="7" t="s">
        <v>532</v>
      </c>
      <c r="F27" s="7">
        <v>1430789</v>
      </c>
      <c r="G27" s="16">
        <v>233.5</v>
      </c>
      <c r="H27" s="16">
        <v>219.5</v>
      </c>
      <c r="I27" s="16">
        <v>216.5</v>
      </c>
      <c r="J27" s="16">
        <v>669.5</v>
      </c>
      <c r="K27" s="21">
        <f t="shared" si="0"/>
        <v>65.63725490196079</v>
      </c>
      <c r="L27" s="16">
        <v>159</v>
      </c>
      <c r="M27" s="7">
        <v>2</v>
      </c>
      <c r="N27" s="11" t="s">
        <v>16</v>
      </c>
    </row>
    <row r="28" spans="1:14" ht="15.75">
      <c r="A28" s="46">
        <v>15.24</v>
      </c>
      <c r="B28" s="7">
        <v>196</v>
      </c>
      <c r="C28" s="7" t="s">
        <v>468</v>
      </c>
      <c r="D28" s="7">
        <v>401026</v>
      </c>
      <c r="E28" s="7" t="s">
        <v>469</v>
      </c>
      <c r="F28" s="7">
        <v>38052</v>
      </c>
      <c r="G28" s="16">
        <v>225</v>
      </c>
      <c r="H28" s="16">
        <v>212.5</v>
      </c>
      <c r="I28" s="16">
        <v>217.5</v>
      </c>
      <c r="J28" s="16">
        <v>655</v>
      </c>
      <c r="K28" s="21">
        <f t="shared" si="0"/>
        <v>64.2156862745098</v>
      </c>
      <c r="L28" s="16">
        <v>156</v>
      </c>
      <c r="M28" s="7">
        <v>9</v>
      </c>
      <c r="N28" s="11"/>
    </row>
    <row r="29" spans="1:14" ht="15.75">
      <c r="A29" s="46">
        <v>15.32</v>
      </c>
      <c r="B29" s="7">
        <v>78</v>
      </c>
      <c r="C29" s="7" t="s">
        <v>450</v>
      </c>
      <c r="D29" s="7">
        <v>401231</v>
      </c>
      <c r="E29" s="7" t="s">
        <v>451</v>
      </c>
      <c r="F29" s="7">
        <v>60642</v>
      </c>
      <c r="G29" s="16">
        <v>217.5</v>
      </c>
      <c r="H29" s="16">
        <v>214</v>
      </c>
      <c r="I29" s="16">
        <v>210.5</v>
      </c>
      <c r="J29" s="16">
        <v>642</v>
      </c>
      <c r="K29" s="21">
        <f t="shared" si="0"/>
        <v>62.94117647058823</v>
      </c>
      <c r="L29" s="16">
        <v>153</v>
      </c>
      <c r="M29" s="7"/>
      <c r="N29" s="11"/>
    </row>
    <row r="30" spans="1:14" s="39" customFormat="1" ht="15.75">
      <c r="A30" s="47">
        <v>15.4</v>
      </c>
      <c r="B30" s="34">
        <v>151</v>
      </c>
      <c r="C30" s="34" t="s">
        <v>460</v>
      </c>
      <c r="D30" s="34">
        <v>401373</v>
      </c>
      <c r="E30" s="34" t="s">
        <v>461</v>
      </c>
      <c r="F30" s="34">
        <v>1432411</v>
      </c>
      <c r="G30" s="36">
        <v>227</v>
      </c>
      <c r="H30" s="36">
        <v>226</v>
      </c>
      <c r="I30" s="36">
        <v>220.5</v>
      </c>
      <c r="J30" s="36">
        <v>673.5</v>
      </c>
      <c r="K30" s="37">
        <f t="shared" si="0"/>
        <v>66.02941176470588</v>
      </c>
      <c r="L30" s="36">
        <v>160</v>
      </c>
      <c r="M30" s="34">
        <v>1</v>
      </c>
      <c r="N30" s="38" t="s">
        <v>16</v>
      </c>
    </row>
    <row r="31" spans="1:14" s="39" customFormat="1" ht="15.75">
      <c r="A31" s="83">
        <v>15.48</v>
      </c>
      <c r="B31" s="34"/>
      <c r="C31" s="88" t="s">
        <v>572</v>
      </c>
      <c r="D31" s="88"/>
      <c r="E31" s="88" t="s">
        <v>572</v>
      </c>
      <c r="F31" s="34"/>
      <c r="G31" s="36"/>
      <c r="H31" s="36"/>
      <c r="I31" s="36"/>
      <c r="J31" s="36">
        <v>0</v>
      </c>
      <c r="K31" s="37">
        <f t="shared" si="0"/>
        <v>0</v>
      </c>
      <c r="L31" s="36"/>
      <c r="M31" s="34"/>
      <c r="N31" s="38"/>
    </row>
    <row r="32" spans="1:14" ht="15.75">
      <c r="A32" s="46">
        <v>16.05</v>
      </c>
      <c r="B32" s="7">
        <v>85</v>
      </c>
      <c r="C32" s="7" t="s">
        <v>452</v>
      </c>
      <c r="D32" s="7">
        <v>374377</v>
      </c>
      <c r="E32" s="7" t="s">
        <v>453</v>
      </c>
      <c r="F32" s="7">
        <v>27309</v>
      </c>
      <c r="G32" s="16">
        <v>224</v>
      </c>
      <c r="H32" s="16">
        <v>207</v>
      </c>
      <c r="I32" s="16">
        <v>216</v>
      </c>
      <c r="J32" s="16">
        <v>647</v>
      </c>
      <c r="K32" s="21">
        <f t="shared" si="0"/>
        <v>63.431372549019606</v>
      </c>
      <c r="L32" s="16">
        <v>152</v>
      </c>
      <c r="M32" s="7"/>
      <c r="N32" s="11"/>
    </row>
    <row r="33" spans="1:14" ht="15.75">
      <c r="A33" s="46">
        <v>16.13</v>
      </c>
      <c r="B33" s="7">
        <v>13</v>
      </c>
      <c r="C33" s="7" t="s">
        <v>440</v>
      </c>
      <c r="D33" s="7">
        <v>401606</v>
      </c>
      <c r="E33" s="7" t="s">
        <v>441</v>
      </c>
      <c r="F33" s="7">
        <v>46083</v>
      </c>
      <c r="G33" s="16">
        <v>218</v>
      </c>
      <c r="H33" s="16">
        <v>209</v>
      </c>
      <c r="I33" s="16">
        <v>220</v>
      </c>
      <c r="J33" s="16">
        <v>647</v>
      </c>
      <c r="K33" s="21">
        <f t="shared" si="0"/>
        <v>63.431372549019606</v>
      </c>
      <c r="L33" s="16">
        <v>151</v>
      </c>
      <c r="M33" s="7"/>
      <c r="N33" s="11"/>
    </row>
    <row r="34" spans="1:14" ht="15.75">
      <c r="A34" s="46">
        <v>16.21</v>
      </c>
      <c r="B34" s="7">
        <v>147</v>
      </c>
      <c r="C34" s="7" t="s">
        <v>458</v>
      </c>
      <c r="D34" s="7">
        <v>402600</v>
      </c>
      <c r="E34" s="7" t="s">
        <v>459</v>
      </c>
      <c r="F34" s="7">
        <v>60911</v>
      </c>
      <c r="G34" s="16">
        <v>213.5</v>
      </c>
      <c r="H34" s="16">
        <v>224.5</v>
      </c>
      <c r="I34" s="16">
        <v>223.5</v>
      </c>
      <c r="J34" s="16">
        <v>661.5</v>
      </c>
      <c r="K34" s="21">
        <f t="shared" si="0"/>
        <v>64.8529411764706</v>
      </c>
      <c r="L34" s="16">
        <v>159</v>
      </c>
      <c r="M34" s="7">
        <v>5</v>
      </c>
      <c r="N34" s="11"/>
    </row>
    <row r="35" spans="1:14" ht="15.75">
      <c r="A35" s="46">
        <v>16.29</v>
      </c>
      <c r="B35" s="7">
        <v>275</v>
      </c>
      <c r="C35" s="7" t="s">
        <v>628</v>
      </c>
      <c r="D35" s="7"/>
      <c r="E35" s="7" t="s">
        <v>629</v>
      </c>
      <c r="F35" s="7">
        <v>1535601</v>
      </c>
      <c r="G35" s="16">
        <v>223</v>
      </c>
      <c r="H35" s="16">
        <v>208.5</v>
      </c>
      <c r="I35" s="16">
        <v>215</v>
      </c>
      <c r="J35" s="16">
        <v>646.5</v>
      </c>
      <c r="K35" s="21">
        <f t="shared" si="0"/>
        <v>63.382352941176464</v>
      </c>
      <c r="L35" s="16">
        <v>158</v>
      </c>
      <c r="M35" s="7"/>
      <c r="N35" s="11"/>
    </row>
    <row r="36" spans="1:14" ht="15.75">
      <c r="A36" s="46">
        <v>16.37</v>
      </c>
      <c r="B36" s="7"/>
      <c r="C36" s="7"/>
      <c r="D36" s="7"/>
      <c r="E36" s="7"/>
      <c r="F36" s="7"/>
      <c r="G36" s="16"/>
      <c r="H36" s="16"/>
      <c r="I36" s="16"/>
      <c r="J36" s="16">
        <v>0</v>
      </c>
      <c r="K36" s="21">
        <f t="shared" si="0"/>
        <v>0</v>
      </c>
      <c r="L36" s="16"/>
      <c r="M36" s="7"/>
      <c r="N36" s="11"/>
    </row>
    <row r="37" spans="1:14" ht="15.75">
      <c r="A37" s="46">
        <v>16.45</v>
      </c>
      <c r="B37" s="7">
        <v>90</v>
      </c>
      <c r="C37" s="7" t="s">
        <v>454</v>
      </c>
      <c r="D37" s="7">
        <v>196282</v>
      </c>
      <c r="E37" s="7" t="s">
        <v>455</v>
      </c>
      <c r="F37" s="7">
        <v>1432692</v>
      </c>
      <c r="G37" s="16">
        <v>219.5</v>
      </c>
      <c r="H37" s="16">
        <v>219</v>
      </c>
      <c r="I37" s="16">
        <v>219.5</v>
      </c>
      <c r="J37" s="16">
        <v>658</v>
      </c>
      <c r="K37" s="21">
        <f t="shared" si="0"/>
        <v>64.50980392156863</v>
      </c>
      <c r="L37" s="16">
        <v>154</v>
      </c>
      <c r="M37" s="7">
        <v>8</v>
      </c>
      <c r="N37" s="11"/>
    </row>
    <row r="38" spans="1:14" ht="15.75">
      <c r="A38" s="46">
        <v>16.53</v>
      </c>
      <c r="B38" s="7"/>
      <c r="C38" s="7"/>
      <c r="D38" s="7"/>
      <c r="E38" s="7"/>
      <c r="F38" s="7">
        <v>386510</v>
      </c>
      <c r="G38" s="16"/>
      <c r="H38" s="16"/>
      <c r="I38" s="16"/>
      <c r="J38" s="16">
        <v>0</v>
      </c>
      <c r="K38" s="21">
        <v>0</v>
      </c>
      <c r="L38" s="16"/>
      <c r="M38" s="7"/>
      <c r="N38" s="11"/>
    </row>
    <row r="39" spans="1:14" ht="15.75">
      <c r="A39" s="46">
        <v>17.01</v>
      </c>
      <c r="B39" s="7">
        <v>21</v>
      </c>
      <c r="C39" s="7" t="s">
        <v>443</v>
      </c>
      <c r="D39" s="7">
        <v>1410818</v>
      </c>
      <c r="E39" s="7" t="s">
        <v>442</v>
      </c>
      <c r="F39" s="7">
        <v>47308</v>
      </c>
      <c r="G39" s="16">
        <v>215.5</v>
      </c>
      <c r="H39" s="16">
        <v>210</v>
      </c>
      <c r="I39" s="16">
        <v>207.5</v>
      </c>
      <c r="J39" s="16">
        <v>633</v>
      </c>
      <c r="K39" s="21">
        <f t="shared" si="0"/>
        <v>62.05882352941177</v>
      </c>
      <c r="L39" s="16">
        <v>150</v>
      </c>
      <c r="M39" s="7"/>
      <c r="N39" s="11"/>
    </row>
    <row r="40" spans="1:14" ht="15.75">
      <c r="A40" s="46">
        <v>17.09</v>
      </c>
      <c r="B40" s="7">
        <v>296</v>
      </c>
      <c r="C40" s="7" t="s">
        <v>579</v>
      </c>
      <c r="D40" s="7">
        <v>1512786</v>
      </c>
      <c r="E40" s="7" t="s">
        <v>580</v>
      </c>
      <c r="F40" s="7">
        <v>1534444</v>
      </c>
      <c r="G40" s="16">
        <v>214.5</v>
      </c>
      <c r="H40" s="16">
        <v>207.5</v>
      </c>
      <c r="I40" s="16">
        <v>210.5</v>
      </c>
      <c r="J40" s="16">
        <v>632.5</v>
      </c>
      <c r="K40" s="21">
        <f t="shared" si="0"/>
        <v>62.00980392156863</v>
      </c>
      <c r="L40" s="16">
        <v>149</v>
      </c>
      <c r="M40" s="7"/>
      <c r="N40" s="11"/>
    </row>
    <row r="41" spans="1:14" s="39" customFormat="1" ht="15.75">
      <c r="A41" s="47">
        <v>17.17</v>
      </c>
      <c r="B41" s="34">
        <v>157</v>
      </c>
      <c r="C41" s="34" t="s">
        <v>314</v>
      </c>
      <c r="D41" s="34">
        <v>1414068</v>
      </c>
      <c r="E41" s="34" t="s">
        <v>315</v>
      </c>
      <c r="F41" s="34">
        <v>1531291</v>
      </c>
      <c r="G41" s="36">
        <v>218.5</v>
      </c>
      <c r="H41" s="36">
        <v>222.5</v>
      </c>
      <c r="I41" s="36">
        <v>217.5</v>
      </c>
      <c r="J41" s="36">
        <v>658.5</v>
      </c>
      <c r="K41" s="37">
        <f t="shared" si="0"/>
        <v>64.55882352941177</v>
      </c>
      <c r="L41" s="36">
        <v>154</v>
      </c>
      <c r="M41" s="34">
        <v>7</v>
      </c>
      <c r="N41" s="38"/>
    </row>
    <row r="42" spans="1:14" s="39" customFormat="1" ht="15.75">
      <c r="A42" s="46">
        <v>17.25</v>
      </c>
      <c r="B42" s="7">
        <v>7</v>
      </c>
      <c r="C42" s="7" t="s">
        <v>436</v>
      </c>
      <c r="D42" s="7">
        <v>1512582</v>
      </c>
      <c r="E42" s="7" t="s">
        <v>437</v>
      </c>
      <c r="F42" s="7">
        <v>1534154</v>
      </c>
      <c r="G42" s="36">
        <v>217</v>
      </c>
      <c r="H42" s="36">
        <v>209.5</v>
      </c>
      <c r="I42" s="36">
        <v>209.5</v>
      </c>
      <c r="J42" s="36">
        <v>636</v>
      </c>
      <c r="K42" s="37">
        <f t="shared" si="0"/>
        <v>62.35294117647059</v>
      </c>
      <c r="L42" s="36">
        <v>151</v>
      </c>
      <c r="M42" s="34"/>
      <c r="N42" s="38"/>
    </row>
    <row r="43" spans="1:14" ht="15.75">
      <c r="A43" s="46">
        <v>17.33</v>
      </c>
      <c r="B43" s="7">
        <v>172</v>
      </c>
      <c r="C43" s="7" t="s">
        <v>464</v>
      </c>
      <c r="D43" s="7">
        <v>1513211</v>
      </c>
      <c r="E43" s="7" t="s">
        <v>465</v>
      </c>
      <c r="F43" s="7">
        <v>36695</v>
      </c>
      <c r="G43" s="16">
        <v>209</v>
      </c>
      <c r="H43" s="16">
        <v>199.5</v>
      </c>
      <c r="I43" s="16">
        <v>203.5</v>
      </c>
      <c r="J43" s="16">
        <v>612</v>
      </c>
      <c r="K43" s="21">
        <f t="shared" si="0"/>
        <v>60</v>
      </c>
      <c r="L43" s="16">
        <v>145</v>
      </c>
      <c r="M43" s="7"/>
      <c r="N43" s="11"/>
    </row>
    <row r="44" spans="1:14" ht="15.75">
      <c r="A44" s="102">
        <v>17.41</v>
      </c>
      <c r="B44" s="7"/>
      <c r="C44" s="99" t="s">
        <v>573</v>
      </c>
      <c r="D44" s="7"/>
      <c r="E44" s="99" t="s">
        <v>573</v>
      </c>
      <c r="F44" s="7"/>
      <c r="G44" s="16"/>
      <c r="H44" s="16"/>
      <c r="I44" s="16">
        <f>F44+G44+H44</f>
        <v>0</v>
      </c>
      <c r="J44" s="16">
        <v>0</v>
      </c>
      <c r="K44" s="21">
        <f t="shared" si="0"/>
        <v>0</v>
      </c>
      <c r="L44" s="16"/>
      <c r="M44" s="7"/>
      <c r="N44" s="11"/>
    </row>
    <row r="45" spans="10:11" ht="12.75">
      <c r="J45" s="12">
        <v>0</v>
      </c>
      <c r="K45" s="18">
        <f t="shared" si="0"/>
        <v>0</v>
      </c>
    </row>
  </sheetData>
  <sheetProtection/>
  <mergeCells count="2">
    <mergeCell ref="C5:E5"/>
    <mergeCell ref="E6:G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T64"/>
  <sheetViews>
    <sheetView zoomScalePageLayoutView="0" workbookViewId="0" topLeftCell="B13">
      <selection activeCell="M50" sqref="M50"/>
    </sheetView>
  </sheetViews>
  <sheetFormatPr defaultColWidth="9.140625" defaultRowHeight="12.75"/>
  <cols>
    <col min="1" max="1" width="7.00390625" style="48" customWidth="1"/>
    <col min="2" max="2" width="5.140625" style="2" customWidth="1"/>
    <col min="3" max="3" width="31.8515625" style="2" bestFit="1" customWidth="1"/>
    <col min="4" max="4" width="10.140625" style="2" bestFit="1" customWidth="1"/>
    <col min="5" max="5" width="27.8515625" style="2" bestFit="1" customWidth="1"/>
    <col min="6" max="6" width="10.7109375" style="2" bestFit="1" customWidth="1"/>
    <col min="7" max="10" width="9.140625" style="12" customWidth="1"/>
    <col min="11" max="11" width="9.140625" style="18" customWidth="1"/>
    <col min="12" max="12" width="11.28125" style="12" bestFit="1" customWidth="1"/>
    <col min="13" max="13" width="9.140625" style="2" customWidth="1"/>
    <col min="14" max="14" width="10.8515625" style="2" bestFit="1" customWidth="1"/>
    <col min="15" max="16384" width="9.140625" style="2" customWidth="1"/>
  </cols>
  <sheetData>
    <row r="1" ht="18.75">
      <c r="A1" s="41" t="s">
        <v>32</v>
      </c>
    </row>
    <row r="2" spans="1:6" ht="15.75">
      <c r="A2" s="42" t="s">
        <v>1</v>
      </c>
      <c r="B2" s="6"/>
      <c r="C2" s="6"/>
      <c r="D2" s="6"/>
      <c r="E2" s="13" t="s">
        <v>625</v>
      </c>
      <c r="F2" s="6" t="s">
        <v>10</v>
      </c>
    </row>
    <row r="3" spans="1:7" ht="15.75">
      <c r="A3" s="42" t="s">
        <v>0</v>
      </c>
      <c r="B3" s="6" t="s">
        <v>26</v>
      </c>
      <c r="C3" s="6"/>
      <c r="D3" s="6"/>
      <c r="E3" s="6" t="s">
        <v>626</v>
      </c>
      <c r="F3" s="6"/>
      <c r="G3" s="13"/>
    </row>
    <row r="4" spans="1:12" s="3" customFormat="1" ht="15.75">
      <c r="A4" s="42" t="s">
        <v>11</v>
      </c>
      <c r="B4" s="5" t="s">
        <v>569</v>
      </c>
      <c r="C4" s="5"/>
      <c r="D4" s="5"/>
      <c r="E4" s="5" t="s">
        <v>627</v>
      </c>
      <c r="F4" s="5"/>
      <c r="G4" s="72"/>
      <c r="H4" s="17"/>
      <c r="I4" s="17"/>
      <c r="J4" s="17"/>
      <c r="K4" s="23"/>
      <c r="L4" s="17"/>
    </row>
    <row r="5" spans="1:5" ht="12.75">
      <c r="A5" s="43"/>
      <c r="C5" s="129" t="s">
        <v>21</v>
      </c>
      <c r="D5" s="130"/>
      <c r="E5" s="130"/>
    </row>
    <row r="6" spans="1:13" ht="13.5" thickBot="1">
      <c r="A6" s="44"/>
      <c r="B6" s="4"/>
      <c r="C6" s="4"/>
      <c r="D6" s="4"/>
      <c r="E6" s="4"/>
      <c r="F6" s="4"/>
      <c r="G6" s="14"/>
      <c r="H6" s="14"/>
      <c r="I6" s="14"/>
      <c r="J6" s="14"/>
      <c r="K6" s="19">
        <f>340*3</f>
        <v>1020</v>
      </c>
      <c r="L6" s="14"/>
      <c r="M6" s="4"/>
    </row>
    <row r="7" spans="1:14" ht="15.75">
      <c r="A7" s="45" t="s">
        <v>2</v>
      </c>
      <c r="B7" s="9" t="s">
        <v>15</v>
      </c>
      <c r="C7" s="9" t="s">
        <v>3</v>
      </c>
      <c r="D7" s="9" t="s">
        <v>4</v>
      </c>
      <c r="E7" s="9" t="s">
        <v>5</v>
      </c>
      <c r="F7" s="9" t="s">
        <v>6</v>
      </c>
      <c r="G7" s="15" t="s">
        <v>7</v>
      </c>
      <c r="H7" s="15" t="s">
        <v>12</v>
      </c>
      <c r="I7" s="15" t="s">
        <v>20</v>
      </c>
      <c r="J7" s="15" t="s">
        <v>13</v>
      </c>
      <c r="K7" s="20" t="s">
        <v>14</v>
      </c>
      <c r="L7" s="15" t="s">
        <v>8</v>
      </c>
      <c r="M7" s="9" t="s">
        <v>9</v>
      </c>
      <c r="N7" s="10" t="s">
        <v>16</v>
      </c>
    </row>
    <row r="8" spans="1:14" ht="15.75">
      <c r="A8" s="46">
        <v>12.25</v>
      </c>
      <c r="B8" s="7">
        <v>43</v>
      </c>
      <c r="C8" s="7" t="s">
        <v>73</v>
      </c>
      <c r="D8" s="7">
        <v>93386</v>
      </c>
      <c r="E8" s="7" t="s">
        <v>365</v>
      </c>
      <c r="F8" s="7">
        <v>60677</v>
      </c>
      <c r="G8" s="16">
        <v>212</v>
      </c>
      <c r="H8" s="16">
        <v>226</v>
      </c>
      <c r="I8" s="16">
        <v>216.5</v>
      </c>
      <c r="J8" s="16">
        <f>G8+H8+I8</f>
        <v>654.5</v>
      </c>
      <c r="K8" s="21">
        <f>J8/$K$6*100</f>
        <v>64.16666666666667</v>
      </c>
      <c r="L8" s="16">
        <v>155</v>
      </c>
      <c r="M8" s="7"/>
      <c r="N8" s="11"/>
    </row>
    <row r="9" spans="1:14" s="39" customFormat="1" ht="15.75">
      <c r="A9" s="47">
        <v>12.33</v>
      </c>
      <c r="B9" s="7">
        <v>161</v>
      </c>
      <c r="C9" s="7" t="s">
        <v>413</v>
      </c>
      <c r="D9" s="7">
        <v>221384</v>
      </c>
      <c r="E9" s="7" t="s">
        <v>414</v>
      </c>
      <c r="F9" s="7">
        <v>59493</v>
      </c>
      <c r="G9" s="36">
        <v>214.5</v>
      </c>
      <c r="H9" s="36">
        <v>224</v>
      </c>
      <c r="I9" s="36">
        <v>214.5</v>
      </c>
      <c r="J9" s="36">
        <f aca="true" t="shared" si="0" ref="J9:J50">G9+H9+I9</f>
        <v>653</v>
      </c>
      <c r="K9" s="37">
        <f aca="true" t="shared" si="1" ref="K9:K50">J9/$K$6*100</f>
        <v>64.01960784313725</v>
      </c>
      <c r="L9" s="36">
        <v>159</v>
      </c>
      <c r="M9" s="34"/>
      <c r="N9" s="38"/>
    </row>
    <row r="10" spans="1:14" ht="15.75">
      <c r="A10" s="46">
        <v>12.41</v>
      </c>
      <c r="B10" s="7">
        <v>280</v>
      </c>
      <c r="C10" s="7" t="s">
        <v>535</v>
      </c>
      <c r="D10" s="7">
        <v>180939</v>
      </c>
      <c r="E10" s="33" t="s">
        <v>536</v>
      </c>
      <c r="F10" s="7">
        <v>1632286</v>
      </c>
      <c r="G10" s="16">
        <v>200.5</v>
      </c>
      <c r="H10" s="16">
        <v>222.5</v>
      </c>
      <c r="I10" s="16">
        <v>221.5</v>
      </c>
      <c r="J10" s="16">
        <f t="shared" si="0"/>
        <v>644.5</v>
      </c>
      <c r="K10" s="21">
        <f t="shared" si="1"/>
        <v>63.18627450980392</v>
      </c>
      <c r="L10" s="16">
        <v>154</v>
      </c>
      <c r="M10" s="7"/>
      <c r="N10" s="11"/>
    </row>
    <row r="11" spans="1:14" ht="15.75">
      <c r="A11" s="46">
        <v>12.49</v>
      </c>
      <c r="B11" s="7">
        <v>132</v>
      </c>
      <c r="C11" s="7" t="s">
        <v>406</v>
      </c>
      <c r="D11" s="7">
        <v>1410639</v>
      </c>
      <c r="E11" s="7" t="s">
        <v>408</v>
      </c>
      <c r="F11" s="7">
        <v>53492</v>
      </c>
      <c r="G11" s="16">
        <v>221.5</v>
      </c>
      <c r="H11" s="16">
        <v>214</v>
      </c>
      <c r="I11" s="16">
        <v>215</v>
      </c>
      <c r="J11" s="16">
        <f t="shared" si="0"/>
        <v>650.5</v>
      </c>
      <c r="K11" s="21">
        <f t="shared" si="1"/>
        <v>63.77450980392156</v>
      </c>
      <c r="L11" s="16">
        <v>154</v>
      </c>
      <c r="M11" s="7"/>
      <c r="N11" s="11"/>
    </row>
    <row r="12" spans="1:20" ht="15.75">
      <c r="A12" s="46">
        <v>12.57</v>
      </c>
      <c r="B12" s="7">
        <v>104</v>
      </c>
      <c r="C12" s="7" t="s">
        <v>49</v>
      </c>
      <c r="D12" s="7">
        <v>76694</v>
      </c>
      <c r="E12" s="7" t="s">
        <v>505</v>
      </c>
      <c r="F12" s="7">
        <v>54566</v>
      </c>
      <c r="G12" s="16">
        <v>227</v>
      </c>
      <c r="H12" s="16">
        <v>227</v>
      </c>
      <c r="I12" s="16">
        <v>223</v>
      </c>
      <c r="J12" s="16">
        <f t="shared" si="0"/>
        <v>677</v>
      </c>
      <c r="K12" s="21">
        <f t="shared" si="1"/>
        <v>66.37254901960785</v>
      </c>
      <c r="L12" s="16">
        <v>160</v>
      </c>
      <c r="M12" s="7"/>
      <c r="N12" s="11"/>
      <c r="P12" s="7"/>
      <c r="Q12" s="7"/>
      <c r="R12" s="7"/>
      <c r="S12" s="7"/>
      <c r="T12" s="7"/>
    </row>
    <row r="13" spans="1:20" ht="15.75">
      <c r="A13" s="46">
        <v>13.05</v>
      </c>
      <c r="B13" s="7">
        <v>229</v>
      </c>
      <c r="C13" s="7" t="s">
        <v>522</v>
      </c>
      <c r="D13" s="7">
        <v>77712</v>
      </c>
      <c r="E13" s="7" t="s">
        <v>523</v>
      </c>
      <c r="F13" s="7">
        <v>1532715</v>
      </c>
      <c r="G13" s="16">
        <v>226</v>
      </c>
      <c r="H13" s="16">
        <v>234</v>
      </c>
      <c r="I13" s="16">
        <v>219</v>
      </c>
      <c r="J13" s="16">
        <f t="shared" si="0"/>
        <v>679</v>
      </c>
      <c r="K13" s="21">
        <f t="shared" si="1"/>
        <v>66.56862745098039</v>
      </c>
      <c r="L13" s="16">
        <v>161</v>
      </c>
      <c r="M13" s="7"/>
      <c r="N13" s="11"/>
      <c r="P13" s="4"/>
      <c r="Q13" s="4"/>
      <c r="R13" s="4"/>
      <c r="S13" s="4"/>
      <c r="T13" s="4"/>
    </row>
    <row r="14" spans="1:20" ht="15.75">
      <c r="A14" s="46">
        <v>13.13</v>
      </c>
      <c r="B14" s="7">
        <v>3</v>
      </c>
      <c r="C14" s="7" t="s">
        <v>476</v>
      </c>
      <c r="D14" s="7">
        <v>81116</v>
      </c>
      <c r="E14" s="7" t="s">
        <v>477</v>
      </c>
      <c r="F14" s="7">
        <v>1630795</v>
      </c>
      <c r="G14" s="16">
        <v>216</v>
      </c>
      <c r="H14" s="16">
        <v>231</v>
      </c>
      <c r="I14" s="16">
        <v>228</v>
      </c>
      <c r="J14" s="16">
        <f t="shared" si="0"/>
        <v>675</v>
      </c>
      <c r="K14" s="21">
        <f t="shared" si="1"/>
        <v>66.17647058823529</v>
      </c>
      <c r="L14" s="16">
        <v>159</v>
      </c>
      <c r="M14" s="7"/>
      <c r="N14" s="11"/>
      <c r="P14" s="4"/>
      <c r="Q14" s="4"/>
      <c r="R14" s="4"/>
      <c r="S14" s="4"/>
      <c r="T14" s="4"/>
    </row>
    <row r="15" spans="1:20" ht="15.75">
      <c r="A15" s="46">
        <v>13.21</v>
      </c>
      <c r="B15" s="7"/>
      <c r="C15" s="7"/>
      <c r="D15" s="7"/>
      <c r="E15" s="7"/>
      <c r="F15" s="7"/>
      <c r="G15" s="16"/>
      <c r="H15" s="16"/>
      <c r="I15" s="16"/>
      <c r="J15" s="16">
        <f t="shared" si="0"/>
        <v>0</v>
      </c>
      <c r="K15" s="21">
        <f t="shared" si="1"/>
        <v>0</v>
      </c>
      <c r="L15" s="16"/>
      <c r="M15" s="7"/>
      <c r="N15" s="11"/>
      <c r="P15" s="54"/>
      <c r="Q15" s="54"/>
      <c r="R15" s="54"/>
      <c r="S15" s="54"/>
      <c r="T15" s="54"/>
    </row>
    <row r="16" spans="1:20" ht="15.75">
      <c r="A16" s="46">
        <v>13.29</v>
      </c>
      <c r="B16" s="7">
        <v>73</v>
      </c>
      <c r="C16" s="7" t="s">
        <v>497</v>
      </c>
      <c r="D16" s="7">
        <v>13110</v>
      </c>
      <c r="E16" s="7" t="s">
        <v>498</v>
      </c>
      <c r="F16" s="7">
        <v>45783</v>
      </c>
      <c r="G16" s="16">
        <v>216.5</v>
      </c>
      <c r="H16" s="16">
        <v>225.5</v>
      </c>
      <c r="I16" s="16">
        <v>224.5</v>
      </c>
      <c r="J16" s="16">
        <f t="shared" si="0"/>
        <v>666.5</v>
      </c>
      <c r="K16" s="21">
        <f t="shared" si="1"/>
        <v>65.34313725490196</v>
      </c>
      <c r="L16" s="16">
        <v>159</v>
      </c>
      <c r="M16" s="7"/>
      <c r="N16" s="11"/>
      <c r="P16" s="4"/>
      <c r="Q16" s="4"/>
      <c r="R16" s="4"/>
      <c r="S16" s="4"/>
      <c r="T16" s="4"/>
    </row>
    <row r="17" spans="1:20" ht="15.75">
      <c r="A17" s="46">
        <v>13.37</v>
      </c>
      <c r="B17" s="7">
        <v>195</v>
      </c>
      <c r="C17" s="7" t="s">
        <v>516</v>
      </c>
      <c r="D17" s="7">
        <v>118745</v>
      </c>
      <c r="E17" s="7" t="s">
        <v>517</v>
      </c>
      <c r="F17" s="7">
        <v>1430914</v>
      </c>
      <c r="G17" s="16">
        <v>227</v>
      </c>
      <c r="H17" s="16">
        <v>232.5</v>
      </c>
      <c r="I17" s="16">
        <v>229</v>
      </c>
      <c r="J17" s="16">
        <f t="shared" si="0"/>
        <v>688.5</v>
      </c>
      <c r="K17" s="21">
        <f t="shared" si="1"/>
        <v>67.5</v>
      </c>
      <c r="L17" s="16">
        <v>163</v>
      </c>
      <c r="M17" s="7">
        <v>8</v>
      </c>
      <c r="N17" s="11"/>
      <c r="P17" s="4"/>
      <c r="Q17" s="4"/>
      <c r="R17" s="4"/>
      <c r="S17" s="4"/>
      <c r="T17" s="4"/>
    </row>
    <row r="18" spans="1:20" ht="15.75">
      <c r="A18" s="102">
        <v>13.45</v>
      </c>
      <c r="B18" s="7"/>
      <c r="C18" s="88" t="s">
        <v>572</v>
      </c>
      <c r="D18" s="88"/>
      <c r="E18" s="88" t="s">
        <v>572</v>
      </c>
      <c r="F18" s="7"/>
      <c r="G18" s="16"/>
      <c r="H18" s="16"/>
      <c r="I18" s="16"/>
      <c r="J18" s="16"/>
      <c r="K18" s="21"/>
      <c r="L18" s="16"/>
      <c r="M18" s="7"/>
      <c r="N18" s="11"/>
      <c r="P18" s="4"/>
      <c r="Q18" s="4"/>
      <c r="R18" s="4"/>
      <c r="S18" s="4"/>
      <c r="T18" s="4"/>
    </row>
    <row r="19" spans="1:14" ht="15.75">
      <c r="A19" s="46">
        <v>14</v>
      </c>
      <c r="B19" s="7">
        <v>42</v>
      </c>
      <c r="C19" s="7" t="s">
        <v>73</v>
      </c>
      <c r="D19" s="7">
        <v>93386</v>
      </c>
      <c r="E19" s="7" t="s">
        <v>364</v>
      </c>
      <c r="F19" s="7">
        <v>1530568</v>
      </c>
      <c r="G19" s="16">
        <v>221</v>
      </c>
      <c r="H19" s="16">
        <v>231</v>
      </c>
      <c r="I19" s="16">
        <v>223.5</v>
      </c>
      <c r="J19" s="16">
        <v>675.5</v>
      </c>
      <c r="K19" s="21">
        <v>66.22</v>
      </c>
      <c r="L19" s="16">
        <v>159</v>
      </c>
      <c r="M19" s="7"/>
      <c r="N19" s="11"/>
    </row>
    <row r="20" spans="1:14" ht="15.75">
      <c r="A20" s="46">
        <v>14.08</v>
      </c>
      <c r="B20" s="7">
        <v>137</v>
      </c>
      <c r="C20" s="7" t="s">
        <v>514</v>
      </c>
      <c r="D20" s="7">
        <v>28959</v>
      </c>
      <c r="E20" s="7" t="s">
        <v>54</v>
      </c>
      <c r="F20" s="7">
        <v>56520</v>
      </c>
      <c r="G20" s="16">
        <v>228</v>
      </c>
      <c r="H20" s="16">
        <v>231.5</v>
      </c>
      <c r="I20" s="16">
        <v>236</v>
      </c>
      <c r="J20" s="16">
        <f t="shared" si="0"/>
        <v>695.5</v>
      </c>
      <c r="K20" s="21">
        <f t="shared" si="1"/>
        <v>68.18627450980392</v>
      </c>
      <c r="L20" s="16">
        <v>163</v>
      </c>
      <c r="M20" s="7">
        <v>6</v>
      </c>
      <c r="N20" s="11"/>
    </row>
    <row r="21" spans="1:14" ht="15.75">
      <c r="A21" s="46">
        <v>14.16</v>
      </c>
      <c r="B21" s="7">
        <v>129</v>
      </c>
      <c r="C21" s="7" t="s">
        <v>512</v>
      </c>
      <c r="D21" s="7">
        <v>184128</v>
      </c>
      <c r="E21" s="7" t="s">
        <v>513</v>
      </c>
      <c r="F21" s="7">
        <v>54424</v>
      </c>
      <c r="G21" s="16">
        <v>194.5</v>
      </c>
      <c r="H21" s="16">
        <v>216.5</v>
      </c>
      <c r="I21" s="16">
        <v>208</v>
      </c>
      <c r="J21" s="16">
        <f t="shared" si="0"/>
        <v>619</v>
      </c>
      <c r="K21" s="21">
        <f t="shared" si="1"/>
        <v>60.686274509803916</v>
      </c>
      <c r="L21" s="16">
        <v>151</v>
      </c>
      <c r="M21" s="7"/>
      <c r="N21" s="11"/>
    </row>
    <row r="22" spans="1:14" ht="15.75">
      <c r="A22" s="46">
        <v>14.24</v>
      </c>
      <c r="B22" s="7">
        <v>34</v>
      </c>
      <c r="C22" s="7" t="s">
        <v>486</v>
      </c>
      <c r="D22" s="7">
        <v>202061</v>
      </c>
      <c r="E22" s="7" t="s">
        <v>487</v>
      </c>
      <c r="F22" s="7">
        <v>60281</v>
      </c>
      <c r="G22" s="16">
        <v>225</v>
      </c>
      <c r="H22" s="16">
        <v>226</v>
      </c>
      <c r="I22" s="16">
        <v>222.5</v>
      </c>
      <c r="J22" s="16">
        <f t="shared" si="0"/>
        <v>673.5</v>
      </c>
      <c r="K22" s="21">
        <f t="shared" si="1"/>
        <v>66.02941176470588</v>
      </c>
      <c r="L22" s="16">
        <v>160</v>
      </c>
      <c r="M22" s="7"/>
      <c r="N22" s="11"/>
    </row>
    <row r="23" spans="1:14" ht="15.75">
      <c r="A23" s="46">
        <v>14.32</v>
      </c>
      <c r="B23" s="7">
        <v>46</v>
      </c>
      <c r="C23" s="7" t="s">
        <v>491</v>
      </c>
      <c r="D23" s="7">
        <v>26476</v>
      </c>
      <c r="E23" s="7" t="s">
        <v>492</v>
      </c>
      <c r="F23" s="7">
        <v>58700</v>
      </c>
      <c r="G23" s="16">
        <v>221</v>
      </c>
      <c r="H23" s="16">
        <v>223</v>
      </c>
      <c r="I23" s="16">
        <v>216</v>
      </c>
      <c r="J23" s="16">
        <f t="shared" si="0"/>
        <v>660</v>
      </c>
      <c r="K23" s="21">
        <f t="shared" si="1"/>
        <v>64.70588235294117</v>
      </c>
      <c r="L23" s="16">
        <v>155</v>
      </c>
      <c r="M23" s="7"/>
      <c r="N23" s="11"/>
    </row>
    <row r="24" spans="1:14" ht="15.75">
      <c r="A24" s="46">
        <v>14.4</v>
      </c>
      <c r="B24" s="7">
        <v>125</v>
      </c>
      <c r="C24" s="7" t="s">
        <v>508</v>
      </c>
      <c r="D24" s="7">
        <v>241113</v>
      </c>
      <c r="E24" s="7" t="s">
        <v>509</v>
      </c>
      <c r="F24" s="7">
        <v>24371</v>
      </c>
      <c r="G24" s="16">
        <v>202</v>
      </c>
      <c r="H24" s="16">
        <v>212.5</v>
      </c>
      <c r="I24" s="16">
        <v>194</v>
      </c>
      <c r="J24" s="16">
        <f t="shared" si="0"/>
        <v>608.5</v>
      </c>
      <c r="K24" s="21">
        <f t="shared" si="1"/>
        <v>59.65686274509804</v>
      </c>
      <c r="L24" s="16">
        <v>144</v>
      </c>
      <c r="M24" s="7"/>
      <c r="N24" s="11"/>
    </row>
    <row r="25" spans="1:14" ht="15.75">
      <c r="A25" s="46">
        <v>14.48</v>
      </c>
      <c r="B25" s="7">
        <v>128</v>
      </c>
      <c r="C25" s="7" t="s">
        <v>510</v>
      </c>
      <c r="D25" s="7">
        <v>245658</v>
      </c>
      <c r="E25" s="7" t="s">
        <v>511</v>
      </c>
      <c r="F25" s="7">
        <v>47851</v>
      </c>
      <c r="G25" s="16">
        <v>214</v>
      </c>
      <c r="H25" s="16">
        <v>224.5</v>
      </c>
      <c r="I25" s="16">
        <v>211</v>
      </c>
      <c r="J25" s="16">
        <f t="shared" si="0"/>
        <v>649.5</v>
      </c>
      <c r="K25" s="21">
        <f t="shared" si="1"/>
        <v>63.67647058823529</v>
      </c>
      <c r="L25" s="16">
        <v>154</v>
      </c>
      <c r="M25" s="7"/>
      <c r="N25" s="11"/>
    </row>
    <row r="26" spans="1:14" ht="15.75">
      <c r="A26" s="46">
        <v>14.56</v>
      </c>
      <c r="B26" s="34">
        <v>4</v>
      </c>
      <c r="C26" s="34" t="s">
        <v>478</v>
      </c>
      <c r="D26" s="34">
        <v>250449</v>
      </c>
      <c r="E26" s="34" t="s">
        <v>479</v>
      </c>
      <c r="F26" s="34">
        <v>58740</v>
      </c>
      <c r="G26" s="16" t="s">
        <v>612</v>
      </c>
      <c r="H26" s="16" t="s">
        <v>612</v>
      </c>
      <c r="I26" s="16" t="s">
        <v>612</v>
      </c>
      <c r="J26" s="16">
        <v>0</v>
      </c>
      <c r="K26" s="21">
        <v>0</v>
      </c>
      <c r="L26" s="16"/>
      <c r="M26" s="7"/>
      <c r="N26" s="11"/>
    </row>
    <row r="27" spans="1:14" ht="15.75">
      <c r="A27" s="46">
        <v>15.04</v>
      </c>
      <c r="B27" s="7">
        <v>30</v>
      </c>
      <c r="C27" s="7" t="s">
        <v>484</v>
      </c>
      <c r="D27" s="7">
        <v>285137</v>
      </c>
      <c r="E27" s="7" t="s">
        <v>485</v>
      </c>
      <c r="F27" s="7">
        <v>1432904</v>
      </c>
      <c r="G27" s="16">
        <v>228</v>
      </c>
      <c r="H27" s="16">
        <v>231.5</v>
      </c>
      <c r="I27" s="16">
        <v>228.5</v>
      </c>
      <c r="J27" s="16">
        <f t="shared" si="0"/>
        <v>688</v>
      </c>
      <c r="K27" s="21">
        <f t="shared" si="1"/>
        <v>67.45098039215686</v>
      </c>
      <c r="L27" s="16">
        <v>164</v>
      </c>
      <c r="M27" s="7">
        <v>9</v>
      </c>
      <c r="N27" s="11"/>
    </row>
    <row r="28" spans="1:20" ht="15.75">
      <c r="A28" s="46">
        <v>15.12</v>
      </c>
      <c r="B28" s="7">
        <v>80</v>
      </c>
      <c r="C28" s="7" t="s">
        <v>84</v>
      </c>
      <c r="D28" s="7">
        <v>287377</v>
      </c>
      <c r="E28" s="7" t="s">
        <v>499</v>
      </c>
      <c r="F28" s="7">
        <v>53600</v>
      </c>
      <c r="G28" s="16" t="s">
        <v>612</v>
      </c>
      <c r="H28" s="16" t="s">
        <v>612</v>
      </c>
      <c r="I28" s="16" t="s">
        <v>612</v>
      </c>
      <c r="J28" s="16">
        <v>0</v>
      </c>
      <c r="K28" s="21">
        <v>0</v>
      </c>
      <c r="L28" s="16"/>
      <c r="M28" s="7"/>
      <c r="N28" s="11"/>
      <c r="P28" s="4"/>
      <c r="Q28" s="4"/>
      <c r="R28" s="4"/>
      <c r="S28" s="4"/>
      <c r="T28" s="4"/>
    </row>
    <row r="29" spans="1:20" ht="15.75">
      <c r="A29" s="46">
        <v>15.2</v>
      </c>
      <c r="B29" s="7">
        <v>41</v>
      </c>
      <c r="C29" s="7" t="s">
        <v>73</v>
      </c>
      <c r="D29" s="7">
        <v>93386</v>
      </c>
      <c r="E29" s="7" t="s">
        <v>488</v>
      </c>
      <c r="F29" s="7">
        <v>57973</v>
      </c>
      <c r="G29" s="16">
        <v>214</v>
      </c>
      <c r="H29" s="16">
        <v>227</v>
      </c>
      <c r="I29" s="16">
        <v>227.5</v>
      </c>
      <c r="J29" s="16">
        <f t="shared" si="0"/>
        <v>668.5</v>
      </c>
      <c r="K29" s="21">
        <f t="shared" si="1"/>
        <v>65.53921568627452</v>
      </c>
      <c r="L29" s="16">
        <v>159</v>
      </c>
      <c r="M29" s="7"/>
      <c r="N29" s="11"/>
      <c r="P29" s="4"/>
      <c r="Q29" s="4"/>
      <c r="R29" s="4"/>
      <c r="S29" s="4"/>
      <c r="T29" s="4"/>
    </row>
    <row r="30" spans="1:20" ht="15.75">
      <c r="A30" s="102">
        <v>15.28</v>
      </c>
      <c r="B30" s="7"/>
      <c r="C30" s="88" t="s">
        <v>572</v>
      </c>
      <c r="D30" s="88"/>
      <c r="E30" s="88" t="s">
        <v>572</v>
      </c>
      <c r="F30" s="7"/>
      <c r="G30" s="16"/>
      <c r="H30" s="16"/>
      <c r="I30" s="16"/>
      <c r="J30" s="16"/>
      <c r="K30" s="21"/>
      <c r="L30" s="16"/>
      <c r="M30" s="7"/>
      <c r="N30" s="11"/>
      <c r="P30" s="4"/>
      <c r="Q30" s="4"/>
      <c r="R30" s="4"/>
      <c r="S30" s="4"/>
      <c r="T30" s="4"/>
    </row>
    <row r="31" spans="1:20" ht="15.75">
      <c r="A31" s="46">
        <v>15.5</v>
      </c>
      <c r="B31" s="7">
        <v>44</v>
      </c>
      <c r="C31" s="7" t="s">
        <v>489</v>
      </c>
      <c r="D31" s="7">
        <v>290971</v>
      </c>
      <c r="E31" s="7" t="s">
        <v>490</v>
      </c>
      <c r="F31" s="7">
        <v>45372</v>
      </c>
      <c r="G31" s="16">
        <v>215.5</v>
      </c>
      <c r="H31" s="16">
        <v>228</v>
      </c>
      <c r="I31" s="16">
        <v>225</v>
      </c>
      <c r="J31" s="16">
        <v>668.5</v>
      </c>
      <c r="K31" s="21">
        <v>65.53</v>
      </c>
      <c r="L31" s="16">
        <v>159</v>
      </c>
      <c r="M31" s="7"/>
      <c r="N31" s="11"/>
      <c r="P31" s="54"/>
      <c r="Q31" s="54"/>
      <c r="R31" s="54"/>
      <c r="S31" s="54"/>
      <c r="T31" s="54"/>
    </row>
    <row r="32" spans="1:20" ht="15.75">
      <c r="A32" s="46">
        <v>15.58</v>
      </c>
      <c r="B32" s="7">
        <v>93</v>
      </c>
      <c r="C32" s="7" t="s">
        <v>502</v>
      </c>
      <c r="D32" s="7">
        <v>306274</v>
      </c>
      <c r="E32" s="7" t="s">
        <v>504</v>
      </c>
      <c r="F32" s="7">
        <v>1430544</v>
      </c>
      <c r="G32" s="16">
        <v>232</v>
      </c>
      <c r="H32" s="16">
        <v>235.5</v>
      </c>
      <c r="I32" s="16">
        <v>222</v>
      </c>
      <c r="J32" s="16">
        <f t="shared" si="0"/>
        <v>689.5</v>
      </c>
      <c r="K32" s="21">
        <f t="shared" si="1"/>
        <v>67.59803921568628</v>
      </c>
      <c r="L32" s="16">
        <v>170</v>
      </c>
      <c r="M32" s="7">
        <v>7</v>
      </c>
      <c r="N32" s="11"/>
      <c r="P32" s="4"/>
      <c r="Q32" s="4"/>
      <c r="R32" s="4"/>
      <c r="S32" s="4"/>
      <c r="T32" s="4"/>
    </row>
    <row r="33" spans="1:14" ht="15.75">
      <c r="A33" s="46">
        <v>16.06</v>
      </c>
      <c r="B33" s="7">
        <v>109</v>
      </c>
      <c r="C33" s="7" t="s">
        <v>506</v>
      </c>
      <c r="D33" s="7">
        <v>312800</v>
      </c>
      <c r="E33" s="7" t="s">
        <v>507</v>
      </c>
      <c r="F33" s="7">
        <v>49474</v>
      </c>
      <c r="G33" s="16">
        <v>223.5</v>
      </c>
      <c r="H33" s="16">
        <v>227</v>
      </c>
      <c r="I33" s="16">
        <v>223.5</v>
      </c>
      <c r="J33" s="16">
        <f t="shared" si="0"/>
        <v>674</v>
      </c>
      <c r="K33" s="21">
        <f t="shared" si="1"/>
        <v>66.07843137254902</v>
      </c>
      <c r="L33" s="16">
        <v>159</v>
      </c>
      <c r="M33" s="7"/>
      <c r="N33" s="11"/>
    </row>
    <row r="34" spans="1:14" ht="15.75">
      <c r="A34" s="46">
        <v>16.14</v>
      </c>
      <c r="B34" s="7">
        <v>288</v>
      </c>
      <c r="C34" s="7" t="s">
        <v>559</v>
      </c>
      <c r="D34" s="7">
        <v>331244</v>
      </c>
      <c r="E34" s="7" t="s">
        <v>560</v>
      </c>
      <c r="F34" s="7">
        <v>49519</v>
      </c>
      <c r="G34" s="16" t="s">
        <v>612</v>
      </c>
      <c r="H34" s="16" t="s">
        <v>612</v>
      </c>
      <c r="I34" s="16" t="s">
        <v>612</v>
      </c>
      <c r="J34" s="16">
        <v>0</v>
      </c>
      <c r="K34" s="21">
        <v>0</v>
      </c>
      <c r="L34" s="16"/>
      <c r="M34" s="7"/>
      <c r="N34" s="11"/>
    </row>
    <row r="35" spans="1:14" ht="15.75">
      <c r="A35" s="46">
        <v>16.22</v>
      </c>
      <c r="B35" s="7">
        <v>209</v>
      </c>
      <c r="C35" s="7" t="s">
        <v>518</v>
      </c>
      <c r="D35" s="7">
        <v>332968</v>
      </c>
      <c r="E35" s="7" t="s">
        <v>519</v>
      </c>
      <c r="F35" s="7">
        <v>1430543</v>
      </c>
      <c r="G35" s="16">
        <v>222</v>
      </c>
      <c r="H35" s="16">
        <v>226</v>
      </c>
      <c r="I35" s="16">
        <v>224.5</v>
      </c>
      <c r="J35" s="16">
        <f t="shared" si="0"/>
        <v>672.5</v>
      </c>
      <c r="K35" s="21">
        <f t="shared" si="1"/>
        <v>65.93137254901961</v>
      </c>
      <c r="L35" s="16">
        <v>159</v>
      </c>
      <c r="M35" s="7"/>
      <c r="N35" s="11"/>
    </row>
    <row r="36" spans="1:14" ht="15.75">
      <c r="A36" s="46">
        <v>16.3</v>
      </c>
      <c r="B36" s="7"/>
      <c r="C36" s="7"/>
      <c r="D36" s="7"/>
      <c r="E36" s="7"/>
      <c r="F36" s="7"/>
      <c r="G36" s="16"/>
      <c r="H36" s="16"/>
      <c r="I36" s="16"/>
      <c r="J36" s="16">
        <f t="shared" si="0"/>
        <v>0</v>
      </c>
      <c r="K36" s="21">
        <f t="shared" si="1"/>
        <v>0</v>
      </c>
      <c r="L36" s="16">
        <v>159</v>
      </c>
      <c r="M36" s="7"/>
      <c r="N36" s="11"/>
    </row>
    <row r="37" spans="1:14" ht="15.75">
      <c r="A37" s="46">
        <v>16.38</v>
      </c>
      <c r="B37" s="7">
        <v>70</v>
      </c>
      <c r="C37" s="7" t="s">
        <v>495</v>
      </c>
      <c r="D37" s="7">
        <v>367664</v>
      </c>
      <c r="E37" s="7" t="s">
        <v>496</v>
      </c>
      <c r="F37" s="7">
        <v>53952</v>
      </c>
      <c r="G37" s="16">
        <v>203.5</v>
      </c>
      <c r="H37" s="16">
        <v>217.5</v>
      </c>
      <c r="I37" s="16">
        <v>209</v>
      </c>
      <c r="J37" s="16">
        <f t="shared" si="0"/>
        <v>630</v>
      </c>
      <c r="K37" s="21">
        <f t="shared" si="1"/>
        <v>61.76470588235294</v>
      </c>
      <c r="L37" s="16">
        <v>150</v>
      </c>
      <c r="M37" s="7"/>
      <c r="N37" s="11"/>
    </row>
    <row r="38" spans="1:14" ht="15.75">
      <c r="A38" s="46">
        <v>16.46</v>
      </c>
      <c r="B38" s="7">
        <v>9</v>
      </c>
      <c r="C38" s="7" t="s">
        <v>480</v>
      </c>
      <c r="D38" s="7">
        <v>381373</v>
      </c>
      <c r="E38" s="7" t="s">
        <v>481</v>
      </c>
      <c r="F38" s="7">
        <v>1536101</v>
      </c>
      <c r="G38" s="16">
        <v>233.5</v>
      </c>
      <c r="H38" s="16">
        <v>242</v>
      </c>
      <c r="I38" s="16">
        <v>240.5</v>
      </c>
      <c r="J38" s="16">
        <f t="shared" si="0"/>
        <v>716</v>
      </c>
      <c r="K38" s="21">
        <f t="shared" si="1"/>
        <v>70.19607843137254</v>
      </c>
      <c r="L38" s="16">
        <v>172</v>
      </c>
      <c r="M38" s="7"/>
      <c r="N38" s="11"/>
    </row>
    <row r="39" spans="1:14" ht="15.75">
      <c r="A39" s="46">
        <v>16.54</v>
      </c>
      <c r="B39" s="7">
        <v>88</v>
      </c>
      <c r="C39" s="7" t="s">
        <v>500</v>
      </c>
      <c r="D39" s="7">
        <v>402233</v>
      </c>
      <c r="E39" s="7" t="s">
        <v>501</v>
      </c>
      <c r="F39" s="7">
        <v>59084</v>
      </c>
      <c r="G39" s="16">
        <v>221.5</v>
      </c>
      <c r="H39" s="16">
        <v>225.5</v>
      </c>
      <c r="I39" s="16">
        <v>221</v>
      </c>
      <c r="J39" s="16">
        <f t="shared" si="0"/>
        <v>668</v>
      </c>
      <c r="K39" s="21">
        <f t="shared" si="1"/>
        <v>65.49019607843137</v>
      </c>
      <c r="L39" s="16">
        <v>157</v>
      </c>
      <c r="M39" s="7">
        <v>2</v>
      </c>
      <c r="N39" s="11" t="s">
        <v>16</v>
      </c>
    </row>
    <row r="40" spans="1:14" ht="15.75">
      <c r="A40" s="46">
        <v>17.02</v>
      </c>
      <c r="B40" s="7">
        <v>239</v>
      </c>
      <c r="C40" s="7" t="s">
        <v>117</v>
      </c>
      <c r="D40" s="7">
        <v>1512660</v>
      </c>
      <c r="E40" s="7" t="s">
        <v>118</v>
      </c>
      <c r="F40" s="7">
        <v>56017</v>
      </c>
      <c r="G40" s="16">
        <v>230.5</v>
      </c>
      <c r="H40" s="16">
        <v>226.5</v>
      </c>
      <c r="I40" s="16">
        <v>227</v>
      </c>
      <c r="J40" s="16">
        <f t="shared" si="0"/>
        <v>684</v>
      </c>
      <c r="K40" s="21">
        <f t="shared" si="1"/>
        <v>67.05882352941175</v>
      </c>
      <c r="L40" s="16">
        <v>164</v>
      </c>
      <c r="M40" s="7"/>
      <c r="N40" s="11"/>
    </row>
    <row r="41" spans="1:14" ht="15.75">
      <c r="A41" s="46">
        <v>17.1</v>
      </c>
      <c r="B41" s="7">
        <v>14</v>
      </c>
      <c r="C41" s="7" t="s">
        <v>482</v>
      </c>
      <c r="D41" s="7">
        <v>828214</v>
      </c>
      <c r="E41" s="7" t="s">
        <v>483</v>
      </c>
      <c r="F41" s="7">
        <v>1433454</v>
      </c>
      <c r="G41" s="16">
        <v>227</v>
      </c>
      <c r="H41" s="16">
        <v>230</v>
      </c>
      <c r="I41" s="16">
        <v>245.5</v>
      </c>
      <c r="J41" s="16">
        <f t="shared" si="0"/>
        <v>702.5</v>
      </c>
      <c r="K41" s="21">
        <f t="shared" si="1"/>
        <v>68.87254901960785</v>
      </c>
      <c r="L41" s="16">
        <v>170</v>
      </c>
      <c r="M41" s="7">
        <v>4</v>
      </c>
      <c r="N41" s="11" t="s">
        <v>16</v>
      </c>
    </row>
    <row r="42" spans="1:14" ht="15.75">
      <c r="A42" s="102">
        <v>17.18</v>
      </c>
      <c r="B42" s="7"/>
      <c r="C42" s="88" t="s">
        <v>572</v>
      </c>
      <c r="D42" s="88"/>
      <c r="E42" s="88" t="s">
        <v>572</v>
      </c>
      <c r="F42" s="7"/>
      <c r="G42" s="16"/>
      <c r="H42" s="16"/>
      <c r="I42" s="16"/>
      <c r="J42" s="16"/>
      <c r="K42" s="21"/>
      <c r="L42" s="16"/>
      <c r="M42" s="7"/>
      <c r="N42" s="11"/>
    </row>
    <row r="43" spans="1:14" ht="15.75">
      <c r="A43" s="46">
        <v>17.3</v>
      </c>
      <c r="B43" s="7">
        <v>255</v>
      </c>
      <c r="C43" s="7" t="s">
        <v>526</v>
      </c>
      <c r="D43" s="7">
        <v>1410861</v>
      </c>
      <c r="E43" s="7" t="s">
        <v>527</v>
      </c>
      <c r="F43" s="7">
        <v>1431177</v>
      </c>
      <c r="G43" s="16">
        <v>233</v>
      </c>
      <c r="H43" s="16">
        <v>238.5</v>
      </c>
      <c r="I43" s="16">
        <v>254</v>
      </c>
      <c r="J43" s="16">
        <v>725.5</v>
      </c>
      <c r="K43" s="21">
        <v>71.12</v>
      </c>
      <c r="L43" s="16">
        <v>172</v>
      </c>
      <c r="M43" s="7">
        <v>1</v>
      </c>
      <c r="N43" s="11" t="s">
        <v>16</v>
      </c>
    </row>
    <row r="44" spans="1:14" ht="15.75">
      <c r="A44" s="46">
        <v>17.38</v>
      </c>
      <c r="B44" s="7">
        <v>53</v>
      </c>
      <c r="C44" s="7" t="s">
        <v>493</v>
      </c>
      <c r="D44" s="7">
        <v>1411479</v>
      </c>
      <c r="E44" s="7" t="s">
        <v>494</v>
      </c>
      <c r="F44" s="7">
        <v>1432156</v>
      </c>
      <c r="G44" s="16">
        <v>215</v>
      </c>
      <c r="H44" s="16">
        <v>222.6</v>
      </c>
      <c r="I44" s="16">
        <v>228</v>
      </c>
      <c r="J44" s="16">
        <f t="shared" si="0"/>
        <v>665.6</v>
      </c>
      <c r="K44" s="21">
        <f t="shared" si="1"/>
        <v>65.25490196078432</v>
      </c>
      <c r="L44" s="16">
        <v>156</v>
      </c>
      <c r="M44" s="7"/>
      <c r="N44" s="11"/>
    </row>
    <row r="45" spans="1:14" ht="15.75">
      <c r="A45" s="46">
        <v>17.46</v>
      </c>
      <c r="B45" s="7">
        <v>224</v>
      </c>
      <c r="C45" s="7" t="s">
        <v>520</v>
      </c>
      <c r="D45" s="7">
        <v>1414956</v>
      </c>
      <c r="E45" s="7" t="s">
        <v>521</v>
      </c>
      <c r="F45" s="7">
        <v>1630021</v>
      </c>
      <c r="G45" s="16" t="s">
        <v>613</v>
      </c>
      <c r="H45" s="16" t="s">
        <v>613</v>
      </c>
      <c r="I45" s="16" t="s">
        <v>613</v>
      </c>
      <c r="J45" s="16">
        <v>0</v>
      </c>
      <c r="K45" s="21">
        <v>0</v>
      </c>
      <c r="L45" s="16" t="s">
        <v>613</v>
      </c>
      <c r="M45" s="7"/>
      <c r="N45" s="11"/>
    </row>
    <row r="46" spans="1:14" ht="15.75">
      <c r="A46" s="46">
        <v>17.54</v>
      </c>
      <c r="B46" s="7">
        <v>92</v>
      </c>
      <c r="C46" s="7" t="s">
        <v>502</v>
      </c>
      <c r="D46" s="7">
        <v>306274</v>
      </c>
      <c r="E46" s="7" t="s">
        <v>503</v>
      </c>
      <c r="F46" s="7">
        <v>50015</v>
      </c>
      <c r="G46" s="16">
        <v>249</v>
      </c>
      <c r="H46" s="16">
        <v>232.5</v>
      </c>
      <c r="I46" s="16">
        <v>227</v>
      </c>
      <c r="J46" s="16">
        <f t="shared" si="0"/>
        <v>708.5</v>
      </c>
      <c r="K46" s="21">
        <f t="shared" si="1"/>
        <v>69.46078431372548</v>
      </c>
      <c r="L46" s="16">
        <v>170</v>
      </c>
      <c r="M46" s="7">
        <v>3</v>
      </c>
      <c r="N46" s="11" t="s">
        <v>16</v>
      </c>
    </row>
    <row r="47" spans="1:14" ht="15.75">
      <c r="A47" s="46">
        <v>18.02</v>
      </c>
      <c r="B47" s="7">
        <v>150</v>
      </c>
      <c r="C47" s="7" t="s">
        <v>117</v>
      </c>
      <c r="D47" s="7">
        <v>1512660</v>
      </c>
      <c r="E47" s="7" t="s">
        <v>515</v>
      </c>
      <c r="F47" s="7">
        <v>1534790</v>
      </c>
      <c r="G47" s="16">
        <v>229</v>
      </c>
      <c r="H47" s="16">
        <v>224</v>
      </c>
      <c r="I47" s="16">
        <v>227</v>
      </c>
      <c r="J47" s="16">
        <f t="shared" si="0"/>
        <v>680</v>
      </c>
      <c r="K47" s="21">
        <f t="shared" si="1"/>
        <v>66.66666666666666</v>
      </c>
      <c r="L47" s="16">
        <v>163</v>
      </c>
      <c r="M47" s="7">
        <v>10</v>
      </c>
      <c r="N47" s="11"/>
    </row>
    <row r="48" spans="1:14" ht="15.75">
      <c r="A48" s="46">
        <v>18.1</v>
      </c>
      <c r="B48" s="7">
        <v>29</v>
      </c>
      <c r="C48" s="7" t="s">
        <v>43</v>
      </c>
      <c r="D48" s="7">
        <v>402756</v>
      </c>
      <c r="E48" s="7" t="s">
        <v>44</v>
      </c>
      <c r="F48" s="7">
        <v>37365</v>
      </c>
      <c r="G48" s="16">
        <v>226.5</v>
      </c>
      <c r="H48" s="16">
        <v>233</v>
      </c>
      <c r="I48" s="16">
        <v>224</v>
      </c>
      <c r="J48" s="16">
        <f t="shared" si="0"/>
        <v>683.5</v>
      </c>
      <c r="K48" s="21">
        <f t="shared" si="1"/>
        <v>67.00980392156862</v>
      </c>
      <c r="L48" s="16">
        <v>162</v>
      </c>
      <c r="M48" s="7"/>
      <c r="N48" s="11"/>
    </row>
    <row r="49" spans="1:14" ht="15.75">
      <c r="A49" s="46">
        <v>18.18</v>
      </c>
      <c r="B49" s="7">
        <v>231</v>
      </c>
      <c r="C49" s="7" t="s">
        <v>524</v>
      </c>
      <c r="D49" s="7">
        <v>3504517</v>
      </c>
      <c r="E49" s="7" t="s">
        <v>525</v>
      </c>
      <c r="F49" s="7">
        <v>1431736</v>
      </c>
      <c r="G49" s="16">
        <v>229.5</v>
      </c>
      <c r="H49" s="16">
        <v>235</v>
      </c>
      <c r="I49" s="16">
        <v>234.5</v>
      </c>
      <c r="J49" s="16">
        <f t="shared" si="0"/>
        <v>699</v>
      </c>
      <c r="K49" s="21">
        <f t="shared" si="1"/>
        <v>68.52941176470588</v>
      </c>
      <c r="L49" s="16">
        <v>164</v>
      </c>
      <c r="M49" s="7">
        <v>5</v>
      </c>
      <c r="N49" s="11"/>
    </row>
    <row r="50" spans="1:14" ht="15.75">
      <c r="A50" s="103">
        <v>18.26</v>
      </c>
      <c r="B50" s="7"/>
      <c r="C50" s="99" t="s">
        <v>573</v>
      </c>
      <c r="D50" s="7"/>
      <c r="E50" s="99" t="s">
        <v>573</v>
      </c>
      <c r="F50" s="7"/>
      <c r="G50" s="16"/>
      <c r="H50" s="16"/>
      <c r="I50" s="16"/>
      <c r="J50" s="16">
        <f t="shared" si="0"/>
        <v>0</v>
      </c>
      <c r="K50" s="21">
        <f t="shared" si="1"/>
        <v>0</v>
      </c>
      <c r="L50" s="16"/>
      <c r="M50" s="7"/>
      <c r="N50" s="11"/>
    </row>
    <row r="51" spans="1:12" ht="12.75">
      <c r="A51" s="2"/>
      <c r="G51" s="2"/>
      <c r="H51" s="2"/>
      <c r="I51" s="2"/>
      <c r="J51" s="2"/>
      <c r="K51" s="2"/>
      <c r="L51" s="2"/>
    </row>
    <row r="52" spans="1:12" ht="12.75">
      <c r="A52" s="2"/>
      <c r="G52" s="2"/>
      <c r="H52" s="2"/>
      <c r="I52" s="2"/>
      <c r="J52" s="2"/>
      <c r="K52" s="2"/>
      <c r="L52" s="2"/>
    </row>
    <row r="53" spans="1:14" ht="15.75">
      <c r="A53" s="73"/>
      <c r="B53" s="54"/>
      <c r="C53" s="32"/>
      <c r="D53" s="54"/>
      <c r="E53" s="54"/>
      <c r="F53" s="54"/>
      <c r="G53" s="70"/>
      <c r="H53" s="70"/>
      <c r="I53" s="70"/>
      <c r="J53" s="70"/>
      <c r="K53" s="71"/>
      <c r="L53" s="70"/>
      <c r="M53" s="54"/>
      <c r="N53" s="4"/>
    </row>
    <row r="59" spans="2:12" ht="12.75">
      <c r="B59" s="18"/>
      <c r="C59" s="12"/>
      <c r="G59" s="2"/>
      <c r="H59" s="2"/>
      <c r="I59" s="2"/>
      <c r="J59" s="2"/>
      <c r="K59" s="2"/>
      <c r="L59" s="2"/>
    </row>
    <row r="60" spans="2:12" ht="12.75">
      <c r="B60" s="18"/>
      <c r="C60" s="12"/>
      <c r="G60" s="2"/>
      <c r="H60" s="2"/>
      <c r="I60" s="2"/>
      <c r="J60" s="2"/>
      <c r="K60" s="2"/>
      <c r="L60" s="2"/>
    </row>
    <row r="61" spans="2:12" ht="12.75">
      <c r="B61" s="18"/>
      <c r="C61" s="12"/>
      <c r="G61" s="2"/>
      <c r="H61" s="2"/>
      <c r="I61" s="2"/>
      <c r="J61" s="2"/>
      <c r="K61" s="2"/>
      <c r="L61" s="2"/>
    </row>
    <row r="62" spans="2:12" ht="12.75">
      <c r="B62" s="18"/>
      <c r="C62" s="12"/>
      <c r="G62" s="2"/>
      <c r="H62" s="2"/>
      <c r="I62" s="2"/>
      <c r="J62" s="2"/>
      <c r="K62" s="2"/>
      <c r="L62" s="2"/>
    </row>
    <row r="63" spans="2:12" ht="12.75">
      <c r="B63" s="18"/>
      <c r="C63" s="12"/>
      <c r="G63" s="2"/>
      <c r="H63" s="2"/>
      <c r="I63" s="2"/>
      <c r="J63" s="2"/>
      <c r="K63" s="2"/>
      <c r="L63" s="2"/>
    </row>
    <row r="64" spans="2:12" ht="12.75">
      <c r="B64" s="18"/>
      <c r="C64" s="12"/>
      <c r="G64" s="2"/>
      <c r="H64" s="2"/>
      <c r="I64" s="2"/>
      <c r="J64" s="2"/>
      <c r="K64" s="2"/>
      <c r="L64" s="2"/>
    </row>
  </sheetData>
  <sheetProtection/>
  <mergeCells count="1">
    <mergeCell ref="C5:E5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V47"/>
  <sheetViews>
    <sheetView zoomScalePageLayoutView="0" workbookViewId="0" topLeftCell="A9">
      <selection activeCell="H51" sqref="H51"/>
    </sheetView>
  </sheetViews>
  <sheetFormatPr defaultColWidth="9.140625" defaultRowHeight="12.75"/>
  <cols>
    <col min="1" max="1" width="7.00390625" style="2" customWidth="1"/>
    <col min="2" max="2" width="5.140625" style="2" customWidth="1"/>
    <col min="3" max="3" width="28.140625" style="26" bestFit="1" customWidth="1"/>
    <col min="4" max="4" width="10.140625" style="2" bestFit="1" customWidth="1"/>
    <col min="5" max="5" width="25.7109375" style="2" bestFit="1" customWidth="1"/>
    <col min="6" max="6" width="10.7109375" style="2" bestFit="1" customWidth="1"/>
    <col min="7" max="10" width="9.140625" style="12" customWidth="1"/>
    <col min="11" max="11" width="9.140625" style="18" customWidth="1"/>
    <col min="12" max="12" width="11.28125" style="12" bestFit="1" customWidth="1"/>
    <col min="13" max="13" width="9.140625" style="2" customWidth="1"/>
    <col min="14" max="14" width="10.8515625" style="2" bestFit="1" customWidth="1"/>
    <col min="15" max="16384" width="9.140625" style="2" customWidth="1"/>
  </cols>
  <sheetData>
    <row r="1" ht="18.75">
      <c r="A1" s="1" t="s">
        <v>33</v>
      </c>
    </row>
    <row r="2" spans="1:7" ht="15.75">
      <c r="A2" s="5" t="s">
        <v>1</v>
      </c>
      <c r="B2" s="6"/>
      <c r="D2" s="6"/>
      <c r="E2" s="6" t="s">
        <v>597</v>
      </c>
      <c r="F2" s="6"/>
      <c r="G2" s="13"/>
    </row>
    <row r="3" spans="1:7" ht="15.75">
      <c r="A3" s="5" t="s">
        <v>0</v>
      </c>
      <c r="B3" s="6" t="s">
        <v>27</v>
      </c>
      <c r="D3" s="6"/>
      <c r="E3" s="6" t="s">
        <v>598</v>
      </c>
      <c r="F3" s="6"/>
      <c r="G3" s="13"/>
    </row>
    <row r="4" spans="1:12" ht="15.75">
      <c r="A4" s="5" t="s">
        <v>11</v>
      </c>
      <c r="B4" s="6" t="s">
        <v>563</v>
      </c>
      <c r="D4" s="6"/>
      <c r="E4" s="6" t="s">
        <v>599</v>
      </c>
      <c r="F4" s="6"/>
      <c r="G4" s="13"/>
      <c r="L4" s="17"/>
    </row>
    <row r="5" spans="1:5" ht="12.75">
      <c r="A5" s="3"/>
      <c r="C5" s="129" t="s">
        <v>21</v>
      </c>
      <c r="D5" s="130"/>
      <c r="E5" s="130"/>
    </row>
    <row r="6" spans="1:13" ht="13.5" thickBot="1">
      <c r="A6" s="4"/>
      <c r="B6" s="4"/>
      <c r="C6" s="27"/>
      <c r="D6" s="4"/>
      <c r="E6" s="4"/>
      <c r="F6" s="4"/>
      <c r="G6" s="14"/>
      <c r="H6" s="14"/>
      <c r="I6" s="14"/>
      <c r="J6" s="14"/>
      <c r="K6" s="19">
        <f>340*3</f>
        <v>1020</v>
      </c>
      <c r="L6" s="14"/>
      <c r="M6" s="4"/>
    </row>
    <row r="7" spans="1:14" ht="15.75">
      <c r="A7" s="8" t="s">
        <v>2</v>
      </c>
      <c r="B7" s="9" t="s">
        <v>15</v>
      </c>
      <c r="C7" s="28" t="s">
        <v>3</v>
      </c>
      <c r="D7" s="9" t="s">
        <v>4</v>
      </c>
      <c r="E7" s="9" t="s">
        <v>5</v>
      </c>
      <c r="F7" s="9" t="s">
        <v>6</v>
      </c>
      <c r="G7" s="15" t="s">
        <v>7</v>
      </c>
      <c r="H7" s="15" t="s">
        <v>12</v>
      </c>
      <c r="I7" s="15" t="s">
        <v>20</v>
      </c>
      <c r="J7" s="15" t="s">
        <v>13</v>
      </c>
      <c r="K7" s="20" t="s">
        <v>14</v>
      </c>
      <c r="L7" s="15" t="s">
        <v>8</v>
      </c>
      <c r="M7" s="9" t="s">
        <v>9</v>
      </c>
      <c r="N7" s="10" t="s">
        <v>16</v>
      </c>
    </row>
    <row r="8" spans="1:14" ht="15.75">
      <c r="A8" s="46">
        <v>8.3</v>
      </c>
      <c r="B8" s="7"/>
      <c r="C8" s="7"/>
      <c r="D8" s="7"/>
      <c r="E8" s="7"/>
      <c r="F8" s="7"/>
      <c r="G8" s="16"/>
      <c r="H8" s="16"/>
      <c r="I8" s="16"/>
      <c r="J8" s="16">
        <f>G8+H8+I8</f>
        <v>0</v>
      </c>
      <c r="K8" s="21">
        <f>J8/$K$6*100</f>
        <v>0</v>
      </c>
      <c r="L8" s="16"/>
      <c r="M8" s="7"/>
      <c r="N8" s="11"/>
    </row>
    <row r="9" spans="1:14" ht="15.75">
      <c r="A9" s="46">
        <v>8.38</v>
      </c>
      <c r="B9" s="7">
        <v>137</v>
      </c>
      <c r="C9" s="7" t="s">
        <v>53</v>
      </c>
      <c r="D9" s="7">
        <v>28959</v>
      </c>
      <c r="E9" s="7" t="s">
        <v>54</v>
      </c>
      <c r="F9" s="7">
        <v>56520</v>
      </c>
      <c r="G9" s="16">
        <v>232.5</v>
      </c>
      <c r="H9" s="16">
        <v>224.5</v>
      </c>
      <c r="I9" s="16">
        <v>231</v>
      </c>
      <c r="J9" s="16">
        <f aca="true" t="shared" si="0" ref="J9:J28">G9+H9+I9</f>
        <v>688</v>
      </c>
      <c r="K9" s="21">
        <f aca="true" t="shared" si="1" ref="K9:K28">J9/$K$6*100</f>
        <v>67.45098039215686</v>
      </c>
      <c r="L9" s="16">
        <v>164</v>
      </c>
      <c r="M9" s="7">
        <v>6</v>
      </c>
      <c r="N9" s="11"/>
    </row>
    <row r="10" spans="1:14" ht="15.75">
      <c r="A10" s="46">
        <v>8.46</v>
      </c>
      <c r="B10" s="7">
        <v>257</v>
      </c>
      <c r="C10" s="7" t="s">
        <v>67</v>
      </c>
      <c r="D10" s="7">
        <v>248185</v>
      </c>
      <c r="E10" s="7" t="s">
        <v>68</v>
      </c>
      <c r="F10" s="7">
        <v>58113</v>
      </c>
      <c r="G10" s="16">
        <v>213.5</v>
      </c>
      <c r="H10" s="16">
        <v>218</v>
      </c>
      <c r="I10" s="16">
        <v>216.5</v>
      </c>
      <c r="J10" s="16">
        <f t="shared" si="0"/>
        <v>648</v>
      </c>
      <c r="K10" s="21">
        <f t="shared" si="1"/>
        <v>63.52941176470588</v>
      </c>
      <c r="L10" s="16">
        <v>154</v>
      </c>
      <c r="M10" s="7"/>
      <c r="N10" s="11"/>
    </row>
    <row r="11" spans="1:14" ht="15.75">
      <c r="A11" s="46">
        <v>8.54</v>
      </c>
      <c r="B11" s="7">
        <v>97</v>
      </c>
      <c r="C11" s="7" t="s">
        <v>47</v>
      </c>
      <c r="D11" s="7">
        <v>162558</v>
      </c>
      <c r="E11" s="7" t="s">
        <v>48</v>
      </c>
      <c r="F11" s="7">
        <v>39963</v>
      </c>
      <c r="G11" s="16">
        <v>227</v>
      </c>
      <c r="H11" s="16">
        <v>226</v>
      </c>
      <c r="I11" s="16">
        <v>237</v>
      </c>
      <c r="J11" s="16">
        <f t="shared" si="0"/>
        <v>690</v>
      </c>
      <c r="K11" s="21">
        <f t="shared" si="1"/>
        <v>67.64705882352942</v>
      </c>
      <c r="L11" s="16">
        <v>169</v>
      </c>
      <c r="M11" s="7">
        <v>5</v>
      </c>
      <c r="N11" s="11"/>
    </row>
    <row r="12" spans="1:22" ht="15.75">
      <c r="A12" s="46">
        <v>9.02</v>
      </c>
      <c r="B12" s="7">
        <v>202</v>
      </c>
      <c r="C12" s="7" t="s">
        <v>59</v>
      </c>
      <c r="D12" s="7">
        <v>171930</v>
      </c>
      <c r="E12" s="7" t="s">
        <v>60</v>
      </c>
      <c r="F12" s="7">
        <v>1431535</v>
      </c>
      <c r="G12" s="16">
        <v>217</v>
      </c>
      <c r="H12" s="16">
        <v>223.5</v>
      </c>
      <c r="I12" s="16">
        <v>212.5</v>
      </c>
      <c r="J12" s="16">
        <f t="shared" si="0"/>
        <v>653</v>
      </c>
      <c r="K12" s="21">
        <f t="shared" si="1"/>
        <v>64.01960784313725</v>
      </c>
      <c r="L12" s="16">
        <v>154</v>
      </c>
      <c r="M12" s="7">
        <v>10</v>
      </c>
      <c r="N12" s="11"/>
      <c r="R12" s="4"/>
      <c r="S12" s="4"/>
      <c r="T12" s="4"/>
      <c r="U12" s="4"/>
      <c r="V12" s="4"/>
    </row>
    <row r="13" spans="1:22" ht="15.75">
      <c r="A13" s="46">
        <v>9.1</v>
      </c>
      <c r="B13" s="7">
        <v>175</v>
      </c>
      <c r="C13" s="7" t="s">
        <v>55</v>
      </c>
      <c r="D13" s="7">
        <v>193569</v>
      </c>
      <c r="E13" s="7" t="s">
        <v>56</v>
      </c>
      <c r="F13" s="7">
        <v>1430428</v>
      </c>
      <c r="G13" s="16" t="s">
        <v>612</v>
      </c>
      <c r="H13" s="16" t="s">
        <v>612</v>
      </c>
      <c r="I13" s="16" t="s">
        <v>612</v>
      </c>
      <c r="J13" s="16">
        <v>0</v>
      </c>
      <c r="K13" s="21">
        <v>0</v>
      </c>
      <c r="L13" s="16"/>
      <c r="M13" s="7"/>
      <c r="N13" s="11"/>
      <c r="R13" s="4"/>
      <c r="S13" s="4"/>
      <c r="T13" s="4"/>
      <c r="U13" s="4"/>
      <c r="V13" s="4"/>
    </row>
    <row r="14" spans="1:22" ht="15.75">
      <c r="A14" s="46">
        <v>9.18</v>
      </c>
      <c r="B14" s="7">
        <v>222</v>
      </c>
      <c r="C14" s="7" t="s">
        <v>63</v>
      </c>
      <c r="D14" s="7">
        <v>204145</v>
      </c>
      <c r="E14" s="7" t="s">
        <v>64</v>
      </c>
      <c r="F14" s="7">
        <v>59115</v>
      </c>
      <c r="G14" s="16">
        <v>237</v>
      </c>
      <c r="H14" s="16">
        <v>233</v>
      </c>
      <c r="I14" s="16">
        <v>269.5</v>
      </c>
      <c r="J14" s="16">
        <f t="shared" si="0"/>
        <v>739.5</v>
      </c>
      <c r="K14" s="21">
        <f t="shared" si="1"/>
        <v>72.5</v>
      </c>
      <c r="L14" s="16">
        <v>179</v>
      </c>
      <c r="M14" s="7">
        <v>1</v>
      </c>
      <c r="N14" s="11" t="s">
        <v>16</v>
      </c>
      <c r="R14" s="54"/>
      <c r="S14" s="54"/>
      <c r="T14" s="54"/>
      <c r="U14" s="54"/>
      <c r="V14" s="54"/>
    </row>
    <row r="15" spans="1:22" ht="15.75">
      <c r="A15" s="46">
        <v>9.26</v>
      </c>
      <c r="B15" s="7">
        <v>103</v>
      </c>
      <c r="C15" s="7" t="s">
        <v>49</v>
      </c>
      <c r="D15" s="7">
        <v>76694</v>
      </c>
      <c r="E15" s="7" t="s">
        <v>50</v>
      </c>
      <c r="F15" s="7">
        <v>37412</v>
      </c>
      <c r="G15" s="16">
        <v>233</v>
      </c>
      <c r="H15" s="16">
        <v>223</v>
      </c>
      <c r="I15" s="16">
        <v>236</v>
      </c>
      <c r="J15" s="16">
        <f t="shared" si="0"/>
        <v>692</v>
      </c>
      <c r="K15" s="21">
        <f t="shared" si="1"/>
        <v>67.84313725490196</v>
      </c>
      <c r="L15" s="16">
        <v>163</v>
      </c>
      <c r="M15" s="7">
        <v>3</v>
      </c>
      <c r="N15" s="11"/>
      <c r="R15" s="4"/>
      <c r="S15" s="4"/>
      <c r="T15" s="4"/>
      <c r="U15" s="4"/>
      <c r="V15" s="4"/>
    </row>
    <row r="16" spans="1:22" ht="15.75">
      <c r="A16" s="46">
        <v>9.34</v>
      </c>
      <c r="B16" s="7">
        <v>25</v>
      </c>
      <c r="C16" s="7" t="s">
        <v>41</v>
      </c>
      <c r="D16" s="7">
        <v>278297</v>
      </c>
      <c r="E16" s="7" t="s">
        <v>42</v>
      </c>
      <c r="F16" s="7">
        <v>55327</v>
      </c>
      <c r="G16" s="16">
        <v>222.5</v>
      </c>
      <c r="H16" s="16">
        <v>221</v>
      </c>
      <c r="I16" s="16">
        <v>247.5</v>
      </c>
      <c r="J16" s="16">
        <f t="shared" si="0"/>
        <v>691</v>
      </c>
      <c r="K16" s="21">
        <f t="shared" si="1"/>
        <v>67.74509803921569</v>
      </c>
      <c r="L16" s="16">
        <v>164</v>
      </c>
      <c r="M16" s="7">
        <v>4</v>
      </c>
      <c r="N16" s="11"/>
      <c r="R16" s="4"/>
      <c r="S16" s="4"/>
      <c r="T16" s="4"/>
      <c r="U16" s="4"/>
      <c r="V16" s="4"/>
    </row>
    <row r="17" spans="1:22" ht="15.75">
      <c r="A17" s="46">
        <v>9.42</v>
      </c>
      <c r="B17" s="7">
        <v>279</v>
      </c>
      <c r="C17" s="7" t="s">
        <v>533</v>
      </c>
      <c r="D17" s="7">
        <v>328898</v>
      </c>
      <c r="E17" s="7" t="s">
        <v>534</v>
      </c>
      <c r="F17" s="7">
        <v>49310</v>
      </c>
      <c r="G17" s="16">
        <v>224</v>
      </c>
      <c r="H17" s="16">
        <v>224.5</v>
      </c>
      <c r="I17" s="16">
        <v>243.5</v>
      </c>
      <c r="J17" s="16">
        <f t="shared" si="0"/>
        <v>692</v>
      </c>
      <c r="K17" s="21">
        <f t="shared" si="1"/>
        <v>67.84313725490196</v>
      </c>
      <c r="L17" s="16">
        <v>167</v>
      </c>
      <c r="M17" s="7">
        <v>2</v>
      </c>
      <c r="N17" s="11"/>
      <c r="R17" s="4"/>
      <c r="S17" s="4"/>
      <c r="T17" s="4"/>
      <c r="U17" s="4"/>
      <c r="V17" s="4"/>
    </row>
    <row r="18" spans="1:22" s="39" customFormat="1" ht="15.75">
      <c r="A18" s="83">
        <v>9.5</v>
      </c>
      <c r="B18" s="34"/>
      <c r="C18" s="88" t="s">
        <v>572</v>
      </c>
      <c r="D18" s="88"/>
      <c r="E18" s="88" t="s">
        <v>572</v>
      </c>
      <c r="F18" s="34"/>
      <c r="G18" s="36"/>
      <c r="H18" s="36"/>
      <c r="I18" s="36"/>
      <c r="J18" s="36"/>
      <c r="K18" s="37"/>
      <c r="L18" s="36"/>
      <c r="M18" s="34"/>
      <c r="N18" s="38"/>
      <c r="R18" s="67"/>
      <c r="S18" s="67"/>
      <c r="T18" s="67"/>
      <c r="U18" s="67"/>
      <c r="V18" s="67"/>
    </row>
    <row r="19" spans="1:22" ht="15.75">
      <c r="A19" s="46">
        <v>10.05</v>
      </c>
      <c r="B19" s="7">
        <v>209</v>
      </c>
      <c r="C19" s="7" t="s">
        <v>61</v>
      </c>
      <c r="D19" s="7">
        <v>332968</v>
      </c>
      <c r="E19" s="7" t="s">
        <v>62</v>
      </c>
      <c r="F19" s="7">
        <v>1430543</v>
      </c>
      <c r="G19" s="16">
        <v>203.5</v>
      </c>
      <c r="H19" s="16">
        <v>211.5</v>
      </c>
      <c r="I19" s="16">
        <v>206.5</v>
      </c>
      <c r="J19" s="16">
        <f t="shared" si="0"/>
        <v>621.5</v>
      </c>
      <c r="K19" s="21">
        <f t="shared" si="1"/>
        <v>60.9313725490196</v>
      </c>
      <c r="L19" s="16">
        <v>150</v>
      </c>
      <c r="M19" s="7"/>
      <c r="N19" s="11"/>
      <c r="R19" s="4"/>
      <c r="S19" s="4"/>
      <c r="T19" s="4"/>
      <c r="U19" s="4"/>
      <c r="V19" s="4"/>
    </row>
    <row r="20" spans="1:22" ht="15.75">
      <c r="A20" s="46">
        <v>10.13</v>
      </c>
      <c r="B20" s="7">
        <v>5</v>
      </c>
      <c r="C20" s="7" t="s">
        <v>38</v>
      </c>
      <c r="D20" s="7">
        <v>356883</v>
      </c>
      <c r="E20" s="7" t="s">
        <v>37</v>
      </c>
      <c r="F20" s="7">
        <v>50185</v>
      </c>
      <c r="G20" s="16">
        <v>205.5</v>
      </c>
      <c r="H20" s="16">
        <v>206.5</v>
      </c>
      <c r="I20" s="16">
        <v>221.5</v>
      </c>
      <c r="J20" s="16">
        <f t="shared" si="0"/>
        <v>633.5</v>
      </c>
      <c r="K20" s="21">
        <f t="shared" si="1"/>
        <v>62.1078431372549</v>
      </c>
      <c r="L20" s="16">
        <v>152</v>
      </c>
      <c r="M20" s="7"/>
      <c r="N20" s="11"/>
      <c r="R20" s="4"/>
      <c r="S20" s="4"/>
      <c r="T20" s="4"/>
      <c r="U20" s="4"/>
      <c r="V20" s="4"/>
    </row>
    <row r="21" spans="1:14" ht="15.75">
      <c r="A21" s="46">
        <v>10.21</v>
      </c>
      <c r="B21" s="7">
        <v>260</v>
      </c>
      <c r="C21" s="7" t="s">
        <v>69</v>
      </c>
      <c r="D21" s="7">
        <v>17558</v>
      </c>
      <c r="E21" s="7" t="s">
        <v>70</v>
      </c>
      <c r="F21" s="7">
        <v>44269</v>
      </c>
      <c r="G21" s="16">
        <v>204</v>
      </c>
      <c r="H21" s="16">
        <v>211</v>
      </c>
      <c r="I21" s="16">
        <v>203</v>
      </c>
      <c r="J21" s="16">
        <f t="shared" si="0"/>
        <v>618</v>
      </c>
      <c r="K21" s="21">
        <f t="shared" si="1"/>
        <v>60.588235294117645</v>
      </c>
      <c r="L21" s="16">
        <v>149</v>
      </c>
      <c r="M21" s="7"/>
      <c r="N21" s="11"/>
    </row>
    <row r="22" spans="1:14" ht="15.75">
      <c r="A22" s="46">
        <v>10.29</v>
      </c>
      <c r="B22" s="7">
        <v>82</v>
      </c>
      <c r="C22" s="7" t="s">
        <v>45</v>
      </c>
      <c r="D22" s="7">
        <v>363405</v>
      </c>
      <c r="E22" s="7" t="s">
        <v>46</v>
      </c>
      <c r="F22" s="7">
        <v>41882</v>
      </c>
      <c r="G22" s="16">
        <v>221.5</v>
      </c>
      <c r="H22" s="16">
        <v>222.5</v>
      </c>
      <c r="I22" s="16">
        <v>218.5</v>
      </c>
      <c r="J22" s="16">
        <f t="shared" si="0"/>
        <v>662.5</v>
      </c>
      <c r="K22" s="21">
        <f t="shared" si="1"/>
        <v>64.95098039215686</v>
      </c>
      <c r="L22" s="16">
        <v>157</v>
      </c>
      <c r="M22" s="7">
        <v>9</v>
      </c>
      <c r="N22" s="11"/>
    </row>
    <row r="23" spans="1:14" ht="15.75">
      <c r="A23" s="46">
        <v>10.37</v>
      </c>
      <c r="B23" s="7">
        <v>10</v>
      </c>
      <c r="C23" s="7" t="s">
        <v>39</v>
      </c>
      <c r="D23" s="7">
        <v>400526</v>
      </c>
      <c r="E23" s="7" t="s">
        <v>40</v>
      </c>
      <c r="F23" s="7">
        <v>1530372</v>
      </c>
      <c r="G23" s="16" t="s">
        <v>612</v>
      </c>
      <c r="H23" s="16" t="s">
        <v>612</v>
      </c>
      <c r="I23" s="16" t="s">
        <v>612</v>
      </c>
      <c r="J23" s="16">
        <v>0</v>
      </c>
      <c r="K23" s="21">
        <v>0</v>
      </c>
      <c r="L23" s="16"/>
      <c r="M23" s="7"/>
      <c r="N23" s="11"/>
    </row>
    <row r="24" spans="1:14" ht="15.75">
      <c r="A24" s="46">
        <v>10.45</v>
      </c>
      <c r="B24" s="7">
        <v>136</v>
      </c>
      <c r="C24" s="7" t="s">
        <v>51</v>
      </c>
      <c r="D24" s="7">
        <v>401229</v>
      </c>
      <c r="E24" s="7" t="s">
        <v>52</v>
      </c>
      <c r="F24" s="7">
        <v>37296</v>
      </c>
      <c r="G24" s="16" t="s">
        <v>612</v>
      </c>
      <c r="H24" s="16" t="s">
        <v>612</v>
      </c>
      <c r="I24" s="16" t="s">
        <v>612</v>
      </c>
      <c r="J24" s="16">
        <v>0</v>
      </c>
      <c r="K24" s="21">
        <v>0</v>
      </c>
      <c r="L24" s="16"/>
      <c r="M24" s="7"/>
      <c r="N24" s="11"/>
    </row>
    <row r="25" spans="1:14" ht="15.75">
      <c r="A25" s="46">
        <v>10.53</v>
      </c>
      <c r="B25" s="7">
        <v>251</v>
      </c>
      <c r="C25" s="7" t="s">
        <v>65</v>
      </c>
      <c r="D25" s="7">
        <v>402327</v>
      </c>
      <c r="E25" s="7" t="s">
        <v>66</v>
      </c>
      <c r="F25" s="7">
        <v>59308</v>
      </c>
      <c r="G25" s="16">
        <v>216</v>
      </c>
      <c r="H25" s="16">
        <v>225</v>
      </c>
      <c r="I25" s="16">
        <v>234.5</v>
      </c>
      <c r="J25" s="16">
        <f t="shared" si="0"/>
        <v>675.5</v>
      </c>
      <c r="K25" s="21">
        <f t="shared" si="1"/>
        <v>66.22549019607843</v>
      </c>
      <c r="L25" s="16">
        <v>161</v>
      </c>
      <c r="M25" s="7">
        <v>7</v>
      </c>
      <c r="N25" s="11"/>
    </row>
    <row r="26" spans="1:14" ht="15.75">
      <c r="A26" s="46">
        <v>11.01</v>
      </c>
      <c r="B26" s="7">
        <v>29</v>
      </c>
      <c r="C26" s="7" t="s">
        <v>43</v>
      </c>
      <c r="D26" s="7">
        <v>402756</v>
      </c>
      <c r="E26" s="7" t="s">
        <v>44</v>
      </c>
      <c r="F26" s="7">
        <v>37365</v>
      </c>
      <c r="G26" s="16">
        <v>213</v>
      </c>
      <c r="H26" s="16">
        <v>218</v>
      </c>
      <c r="I26" s="16">
        <v>232.5</v>
      </c>
      <c r="J26" s="16">
        <f t="shared" si="0"/>
        <v>663.5</v>
      </c>
      <c r="K26" s="21">
        <f t="shared" si="1"/>
        <v>65.04901960784314</v>
      </c>
      <c r="L26" s="16">
        <v>154</v>
      </c>
      <c r="M26" s="7">
        <v>8</v>
      </c>
      <c r="N26" s="11"/>
    </row>
    <row r="27" spans="1:14" ht="15.75">
      <c r="A27" s="46">
        <v>11.09</v>
      </c>
      <c r="B27" s="7">
        <v>176</v>
      </c>
      <c r="C27" s="7" t="s">
        <v>57</v>
      </c>
      <c r="D27" s="7">
        <v>403258</v>
      </c>
      <c r="E27" s="30" t="s">
        <v>58</v>
      </c>
      <c r="F27" s="7">
        <v>1431952</v>
      </c>
      <c r="G27" s="16">
        <v>209.5</v>
      </c>
      <c r="H27" s="16">
        <v>212.5</v>
      </c>
      <c r="I27" s="16">
        <v>221</v>
      </c>
      <c r="J27" s="16">
        <f t="shared" si="0"/>
        <v>643</v>
      </c>
      <c r="K27" s="21">
        <f t="shared" si="1"/>
        <v>63.03921568627451</v>
      </c>
      <c r="L27" s="16">
        <v>153</v>
      </c>
      <c r="M27" s="7"/>
      <c r="N27" s="11"/>
    </row>
    <row r="28" spans="1:14" ht="15.75">
      <c r="A28" s="102">
        <v>11.17</v>
      </c>
      <c r="B28" s="7"/>
      <c r="C28" s="99" t="s">
        <v>573</v>
      </c>
      <c r="D28" s="7"/>
      <c r="E28" s="99" t="s">
        <v>573</v>
      </c>
      <c r="F28" s="7"/>
      <c r="G28" s="16"/>
      <c r="H28" s="16"/>
      <c r="I28" s="16"/>
      <c r="J28" s="16">
        <f t="shared" si="0"/>
        <v>0</v>
      </c>
      <c r="K28" s="21">
        <f t="shared" si="1"/>
        <v>0</v>
      </c>
      <c r="L28" s="16"/>
      <c r="M28" s="7"/>
      <c r="N28" s="11"/>
    </row>
    <row r="29" spans="3:12" ht="12.75">
      <c r="C29" s="2"/>
      <c r="G29" s="2"/>
      <c r="H29" s="2"/>
      <c r="I29" s="2"/>
      <c r="J29" s="2"/>
      <c r="K29" s="2"/>
      <c r="L29" s="2"/>
    </row>
    <row r="30" spans="3:12" ht="12.75">
      <c r="C30" s="2"/>
      <c r="G30" s="2"/>
      <c r="H30" s="2"/>
      <c r="I30" s="2"/>
      <c r="J30" s="2"/>
      <c r="K30" s="2"/>
      <c r="L30" s="2"/>
    </row>
    <row r="31" spans="3:12" ht="12.75">
      <c r="C31" s="2"/>
      <c r="G31" s="2"/>
      <c r="H31" s="2"/>
      <c r="I31" s="2"/>
      <c r="J31" s="2"/>
      <c r="K31" s="2"/>
      <c r="L31" s="2"/>
    </row>
    <row r="32" spans="3:12" ht="12.75">
      <c r="C32" s="2"/>
      <c r="G32" s="2"/>
      <c r="H32" s="2"/>
      <c r="I32" s="2"/>
      <c r="J32" s="2"/>
      <c r="K32" s="2"/>
      <c r="L32" s="2"/>
    </row>
    <row r="33" spans="3:12" ht="12.75">
      <c r="C33" s="2"/>
      <c r="G33" s="2"/>
      <c r="H33" s="2"/>
      <c r="I33" s="2"/>
      <c r="J33" s="2"/>
      <c r="K33" s="2"/>
      <c r="L33" s="2"/>
    </row>
    <row r="34" spans="3:12" ht="12.75">
      <c r="C34" s="2"/>
      <c r="G34" s="2"/>
      <c r="H34" s="2"/>
      <c r="I34" s="2"/>
      <c r="J34" s="2"/>
      <c r="K34" s="2"/>
      <c r="L34" s="2"/>
    </row>
    <row r="35" spans="3:12" ht="12.75">
      <c r="C35" s="2"/>
      <c r="G35" s="2"/>
      <c r="H35" s="2"/>
      <c r="I35" s="2"/>
      <c r="J35" s="2"/>
      <c r="K35" s="2"/>
      <c r="L35" s="2"/>
    </row>
    <row r="36" spans="3:12" ht="12.75">
      <c r="C36" s="2"/>
      <c r="G36" s="2"/>
      <c r="H36" s="2"/>
      <c r="I36" s="2"/>
      <c r="J36" s="2"/>
      <c r="K36" s="2"/>
      <c r="L36" s="2"/>
    </row>
    <row r="37" spans="3:12" ht="12.75">
      <c r="C37" s="2"/>
      <c r="G37" s="2"/>
      <c r="H37" s="2"/>
      <c r="I37" s="2"/>
      <c r="J37" s="2"/>
      <c r="K37" s="2"/>
      <c r="L37" s="2"/>
    </row>
    <row r="38" spans="3:12" ht="12.75">
      <c r="C38" s="2"/>
      <c r="G38" s="2"/>
      <c r="H38" s="2"/>
      <c r="I38" s="2"/>
      <c r="J38" s="2"/>
      <c r="K38" s="2"/>
      <c r="L38" s="2"/>
    </row>
    <row r="39" spans="3:12" ht="12.75">
      <c r="C39" s="2"/>
      <c r="G39" s="2"/>
      <c r="H39" s="2"/>
      <c r="I39" s="2"/>
      <c r="J39" s="2"/>
      <c r="K39" s="2"/>
      <c r="L39" s="2"/>
    </row>
    <row r="40" spans="3:12" ht="12.75">
      <c r="C40" s="2"/>
      <c r="G40" s="2"/>
      <c r="H40" s="2"/>
      <c r="I40" s="2"/>
      <c r="J40" s="2"/>
      <c r="K40" s="2"/>
      <c r="L40" s="2"/>
    </row>
    <row r="41" spans="3:12" ht="12.75">
      <c r="C41" s="2"/>
      <c r="G41" s="2"/>
      <c r="H41" s="2"/>
      <c r="I41" s="2"/>
      <c r="J41" s="2"/>
      <c r="K41" s="2"/>
      <c r="L41" s="2"/>
    </row>
    <row r="42" spans="3:12" ht="12.75">
      <c r="C42" s="2"/>
      <c r="G42" s="2"/>
      <c r="H42" s="2"/>
      <c r="I42" s="2"/>
      <c r="J42" s="2"/>
      <c r="K42" s="2"/>
      <c r="L42" s="2"/>
    </row>
    <row r="43" spans="3:12" ht="12.75">
      <c r="C43" s="2"/>
      <c r="G43" s="2"/>
      <c r="H43" s="2"/>
      <c r="I43" s="2"/>
      <c r="J43" s="2"/>
      <c r="K43" s="2"/>
      <c r="L43" s="2"/>
    </row>
    <row r="44" spans="3:12" ht="12.75">
      <c r="C44" s="2"/>
      <c r="G44" s="2"/>
      <c r="H44" s="2"/>
      <c r="I44" s="2"/>
      <c r="J44" s="2"/>
      <c r="K44" s="2"/>
      <c r="L44" s="2"/>
    </row>
    <row r="45" spans="3:12" ht="12.75">
      <c r="C45" s="2"/>
      <c r="G45" s="2"/>
      <c r="H45" s="2"/>
      <c r="I45" s="2"/>
      <c r="J45" s="2"/>
      <c r="K45" s="2"/>
      <c r="L45" s="2"/>
    </row>
    <row r="46" spans="3:12" ht="12.75">
      <c r="C46" s="2"/>
      <c r="G46" s="2"/>
      <c r="H46" s="2"/>
      <c r="I46" s="2"/>
      <c r="J46" s="2"/>
      <c r="K46" s="2"/>
      <c r="L46" s="2"/>
    </row>
    <row r="47" spans="3:12" ht="12.75">
      <c r="C47" s="2"/>
      <c r="G47" s="2"/>
      <c r="H47" s="2"/>
      <c r="I47" s="2"/>
      <c r="J47" s="2"/>
      <c r="K47" s="2"/>
      <c r="L47" s="2"/>
    </row>
  </sheetData>
  <sheetProtection/>
  <mergeCells count="1">
    <mergeCell ref="C5:E5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U44"/>
  <sheetViews>
    <sheetView zoomScalePageLayoutView="0" workbookViewId="0" topLeftCell="A4">
      <selection activeCell="P25" sqref="P25"/>
    </sheetView>
  </sheetViews>
  <sheetFormatPr defaultColWidth="9.140625" defaultRowHeight="12.75"/>
  <cols>
    <col min="1" max="1" width="7.00390625" style="48" customWidth="1"/>
    <col min="2" max="2" width="5.140625" style="2" customWidth="1"/>
    <col min="3" max="3" width="25.57421875" style="31" bestFit="1" customWidth="1"/>
    <col min="4" max="4" width="10.140625" style="2" bestFit="1" customWidth="1"/>
    <col min="5" max="5" width="26.00390625" style="2" bestFit="1" customWidth="1"/>
    <col min="6" max="6" width="10.7109375" style="2" bestFit="1" customWidth="1"/>
    <col min="7" max="10" width="9.140625" style="12" customWidth="1"/>
    <col min="11" max="11" width="9.140625" style="18" customWidth="1"/>
    <col min="12" max="12" width="11.28125" style="12" bestFit="1" customWidth="1"/>
    <col min="13" max="13" width="9.140625" style="2" customWidth="1"/>
    <col min="14" max="14" width="10.8515625" style="2" bestFit="1" customWidth="1"/>
    <col min="15" max="16384" width="9.140625" style="2" customWidth="1"/>
  </cols>
  <sheetData>
    <row r="1" ht="18.75">
      <c r="A1" s="41" t="s">
        <v>34</v>
      </c>
    </row>
    <row r="2" spans="1:7" ht="15.75">
      <c r="A2" s="42" t="s">
        <v>1</v>
      </c>
      <c r="B2" s="6"/>
      <c r="D2" s="6"/>
      <c r="E2" s="6"/>
      <c r="F2" s="6" t="s">
        <v>10</v>
      </c>
      <c r="G2" s="13" t="s">
        <v>7</v>
      </c>
    </row>
    <row r="3" spans="1:7" ht="15.75">
      <c r="A3" s="42" t="s">
        <v>0</v>
      </c>
      <c r="B3" s="6" t="s">
        <v>27</v>
      </c>
      <c r="D3" s="6"/>
      <c r="E3" s="6"/>
      <c r="F3" s="6"/>
      <c r="G3" s="13" t="s">
        <v>12</v>
      </c>
    </row>
    <row r="4" spans="1:12" ht="15.75">
      <c r="A4" s="42" t="s">
        <v>11</v>
      </c>
      <c r="B4" s="6"/>
      <c r="D4" s="6"/>
      <c r="E4" s="6"/>
      <c r="F4" s="6"/>
      <c r="G4" s="13" t="s">
        <v>20</v>
      </c>
      <c r="L4" s="17"/>
    </row>
    <row r="5" spans="1:20" ht="12.75">
      <c r="A5" s="43"/>
      <c r="C5" s="129" t="s">
        <v>21</v>
      </c>
      <c r="D5" s="130"/>
      <c r="E5" s="130"/>
      <c r="P5" s="4"/>
      <c r="Q5" s="4"/>
      <c r="R5" s="4"/>
      <c r="S5" s="4"/>
      <c r="T5" s="4"/>
    </row>
    <row r="6" spans="1:20" ht="13.5" thickBot="1">
      <c r="A6" s="44"/>
      <c r="B6" s="4"/>
      <c r="C6" s="32"/>
      <c r="D6" s="4"/>
      <c r="E6" s="4"/>
      <c r="F6" s="4"/>
      <c r="G6" s="14"/>
      <c r="H6" s="14"/>
      <c r="I6" s="14"/>
      <c r="J6" s="14"/>
      <c r="K6" s="19">
        <f>340*3</f>
        <v>1020</v>
      </c>
      <c r="L6" s="14"/>
      <c r="M6" s="4"/>
      <c r="P6" s="4"/>
      <c r="Q6" s="4"/>
      <c r="R6" s="4"/>
      <c r="S6" s="4"/>
      <c r="T6" s="4"/>
    </row>
    <row r="7" spans="1:20" ht="15.75">
      <c r="A7" s="45" t="s">
        <v>2</v>
      </c>
      <c r="B7" s="9" t="s">
        <v>15</v>
      </c>
      <c r="C7" s="9" t="s">
        <v>3</v>
      </c>
      <c r="D7" s="9" t="s">
        <v>4</v>
      </c>
      <c r="E7" s="9" t="s">
        <v>5</v>
      </c>
      <c r="F7" s="9" t="s">
        <v>6</v>
      </c>
      <c r="G7" s="15" t="s">
        <v>7</v>
      </c>
      <c r="H7" s="15" t="s">
        <v>12</v>
      </c>
      <c r="I7" s="15" t="s">
        <v>20</v>
      </c>
      <c r="J7" s="15" t="s">
        <v>13</v>
      </c>
      <c r="K7" s="20" t="s">
        <v>14</v>
      </c>
      <c r="L7" s="15" t="s">
        <v>8</v>
      </c>
      <c r="M7" s="9" t="s">
        <v>9</v>
      </c>
      <c r="N7" s="10" t="s">
        <v>16</v>
      </c>
      <c r="P7" s="54"/>
      <c r="Q7" s="54"/>
      <c r="R7" s="54"/>
      <c r="S7" s="54"/>
      <c r="T7" s="54"/>
    </row>
    <row r="8" spans="1:20" ht="15.75">
      <c r="A8" s="52">
        <v>11.3</v>
      </c>
      <c r="B8" s="7">
        <v>107</v>
      </c>
      <c r="C8" s="7" t="s">
        <v>84</v>
      </c>
      <c r="D8" s="7">
        <v>287377</v>
      </c>
      <c r="E8" s="7" t="s">
        <v>85</v>
      </c>
      <c r="F8" s="7">
        <v>59450</v>
      </c>
      <c r="G8" s="50">
        <v>223</v>
      </c>
      <c r="H8" s="50">
        <v>222.5</v>
      </c>
      <c r="I8" s="50">
        <v>226</v>
      </c>
      <c r="J8" s="50">
        <v>671.5</v>
      </c>
      <c r="K8" s="106">
        <v>65.83</v>
      </c>
      <c r="L8" s="50">
        <v>160</v>
      </c>
      <c r="M8" s="49"/>
      <c r="N8" s="51"/>
      <c r="P8" s="54"/>
      <c r="Q8" s="54"/>
      <c r="R8" s="54"/>
      <c r="S8" s="54"/>
      <c r="T8" s="54"/>
    </row>
    <row r="9" spans="1:20" ht="15.75">
      <c r="A9" s="52">
        <v>11.37</v>
      </c>
      <c r="B9" s="7">
        <v>165</v>
      </c>
      <c r="C9" s="7" t="s">
        <v>96</v>
      </c>
      <c r="D9" s="7">
        <v>26220</v>
      </c>
      <c r="E9" s="7" t="s">
        <v>97</v>
      </c>
      <c r="F9" s="7">
        <v>1431493</v>
      </c>
      <c r="G9" s="50">
        <v>201.5</v>
      </c>
      <c r="H9" s="50">
        <v>186</v>
      </c>
      <c r="I9" s="50">
        <v>205.5</v>
      </c>
      <c r="J9" s="50">
        <v>593</v>
      </c>
      <c r="K9" s="106">
        <v>58.13</v>
      </c>
      <c r="L9" s="50"/>
      <c r="M9" s="49"/>
      <c r="N9" s="51"/>
      <c r="P9" s="54"/>
      <c r="Q9" s="54"/>
      <c r="R9" s="54"/>
      <c r="S9" s="54"/>
      <c r="T9" s="54"/>
    </row>
    <row r="10" spans="1:20" ht="15.75">
      <c r="A10" s="46">
        <v>11.45</v>
      </c>
      <c r="B10" s="7">
        <v>115</v>
      </c>
      <c r="C10" s="7" t="s">
        <v>86</v>
      </c>
      <c r="D10" s="7">
        <v>110426</v>
      </c>
      <c r="E10" s="7" t="s">
        <v>87</v>
      </c>
      <c r="F10" s="7">
        <v>50327</v>
      </c>
      <c r="G10" s="16">
        <v>215.5</v>
      </c>
      <c r="H10" s="16">
        <v>208.5</v>
      </c>
      <c r="I10" s="16">
        <v>217</v>
      </c>
      <c r="J10" s="16">
        <f>G10+H10+I10</f>
        <v>641</v>
      </c>
      <c r="K10" s="21">
        <f>J10/$K$6*100</f>
        <v>62.84313725490196</v>
      </c>
      <c r="L10" s="16">
        <v>152</v>
      </c>
      <c r="M10" s="7"/>
      <c r="N10" s="11"/>
      <c r="P10" s="54"/>
      <c r="Q10" s="54"/>
      <c r="R10" s="54"/>
      <c r="S10" s="54"/>
      <c r="T10" s="54"/>
    </row>
    <row r="11" spans="1:20" ht="15.75">
      <c r="A11" s="46">
        <v>11.53</v>
      </c>
      <c r="B11" s="7">
        <v>19</v>
      </c>
      <c r="C11" s="7" t="s">
        <v>71</v>
      </c>
      <c r="D11" s="7">
        <v>200123</v>
      </c>
      <c r="E11" s="7" t="s">
        <v>72</v>
      </c>
      <c r="F11" s="7">
        <v>41744</v>
      </c>
      <c r="G11" s="16">
        <v>220</v>
      </c>
      <c r="H11" s="16">
        <v>229.5</v>
      </c>
      <c r="I11" s="16">
        <v>224.5</v>
      </c>
      <c r="J11" s="16">
        <f aca="true" t="shared" si="0" ref="J11:J44">G11+H11+I11</f>
        <v>674</v>
      </c>
      <c r="K11" s="21">
        <f aca="true" t="shared" si="1" ref="K11:K44">J11/$K$6*100</f>
        <v>66.07843137254902</v>
      </c>
      <c r="L11" s="16">
        <v>160</v>
      </c>
      <c r="M11" s="7"/>
      <c r="N11" s="11"/>
      <c r="P11" s="54"/>
      <c r="Q11" s="54"/>
      <c r="R11" s="54"/>
      <c r="S11" s="54"/>
      <c r="T11" s="54"/>
    </row>
    <row r="12" spans="1:20" ht="15.75">
      <c r="A12" s="46">
        <v>12.01</v>
      </c>
      <c r="B12" s="7">
        <v>153</v>
      </c>
      <c r="C12" s="7" t="s">
        <v>94</v>
      </c>
      <c r="D12" s="7">
        <v>290408</v>
      </c>
      <c r="E12" s="7" t="s">
        <v>95</v>
      </c>
      <c r="F12" s="7">
        <v>56090</v>
      </c>
      <c r="G12" s="16">
        <v>221.5</v>
      </c>
      <c r="H12" s="16">
        <v>222.5</v>
      </c>
      <c r="I12" s="16">
        <v>225</v>
      </c>
      <c r="J12" s="16">
        <f t="shared" si="0"/>
        <v>669</v>
      </c>
      <c r="K12" s="21">
        <f t="shared" si="1"/>
        <v>65.58823529411765</v>
      </c>
      <c r="L12" s="16">
        <v>158</v>
      </c>
      <c r="M12" s="7"/>
      <c r="N12" s="11"/>
      <c r="P12" s="4"/>
      <c r="Q12" s="4"/>
      <c r="R12" s="4"/>
      <c r="S12" s="4"/>
      <c r="T12" s="4"/>
    </row>
    <row r="13" spans="1:20" s="39" customFormat="1" ht="15.75">
      <c r="A13" s="47">
        <v>12.09</v>
      </c>
      <c r="B13" s="34">
        <v>39</v>
      </c>
      <c r="C13" s="34" t="s">
        <v>73</v>
      </c>
      <c r="D13" s="34">
        <v>93386</v>
      </c>
      <c r="E13" s="34" t="s">
        <v>75</v>
      </c>
      <c r="F13" s="34">
        <v>1530354</v>
      </c>
      <c r="G13" s="36">
        <v>229.5</v>
      </c>
      <c r="H13" s="36">
        <v>226</v>
      </c>
      <c r="I13" s="36">
        <v>212</v>
      </c>
      <c r="J13" s="36">
        <f t="shared" si="0"/>
        <v>667.5</v>
      </c>
      <c r="K13" s="37">
        <f t="shared" si="1"/>
        <v>65.44117647058823</v>
      </c>
      <c r="L13" s="36">
        <v>160</v>
      </c>
      <c r="M13" s="34"/>
      <c r="N13" s="38"/>
      <c r="P13" s="67"/>
      <c r="Q13" s="67"/>
      <c r="R13" s="67"/>
      <c r="S13" s="67"/>
      <c r="T13" s="67"/>
    </row>
    <row r="14" spans="1:20" ht="15.75">
      <c r="A14" s="46">
        <v>12.17</v>
      </c>
      <c r="B14" s="7">
        <v>49</v>
      </c>
      <c r="C14" s="7" t="s">
        <v>77</v>
      </c>
      <c r="D14" s="7">
        <v>34746</v>
      </c>
      <c r="E14" s="7" t="s">
        <v>78</v>
      </c>
      <c r="F14" s="7">
        <v>1421938</v>
      </c>
      <c r="G14" s="16">
        <v>210.5</v>
      </c>
      <c r="H14" s="16">
        <v>204.5</v>
      </c>
      <c r="I14" s="16">
        <v>216.5</v>
      </c>
      <c r="J14" s="16">
        <v>631.5</v>
      </c>
      <c r="K14" s="21">
        <v>61.91</v>
      </c>
      <c r="L14" s="16">
        <v>152</v>
      </c>
      <c r="M14" s="7"/>
      <c r="N14" s="11"/>
      <c r="P14" s="4"/>
      <c r="Q14" s="4"/>
      <c r="R14" s="4"/>
      <c r="S14" s="4"/>
      <c r="T14" s="4"/>
    </row>
    <row r="15" spans="1:14" ht="15.75">
      <c r="A15" s="46">
        <v>12.25</v>
      </c>
      <c r="B15" s="7">
        <v>213</v>
      </c>
      <c r="C15" s="7" t="s">
        <v>111</v>
      </c>
      <c r="D15" s="7">
        <v>41858</v>
      </c>
      <c r="E15" s="7" t="s">
        <v>112</v>
      </c>
      <c r="F15" s="7">
        <v>44900</v>
      </c>
      <c r="G15" s="16">
        <v>213</v>
      </c>
      <c r="H15" s="16">
        <v>199.5</v>
      </c>
      <c r="I15" s="16">
        <v>224</v>
      </c>
      <c r="J15" s="16">
        <f t="shared" si="0"/>
        <v>636.5</v>
      </c>
      <c r="K15" s="21">
        <f t="shared" si="1"/>
        <v>62.40196078431373</v>
      </c>
      <c r="L15" s="16">
        <v>149</v>
      </c>
      <c r="M15" s="7"/>
      <c r="N15" s="11"/>
    </row>
    <row r="16" spans="1:21" ht="15.75">
      <c r="A16" s="46">
        <v>12.33</v>
      </c>
      <c r="B16" s="7">
        <v>198</v>
      </c>
      <c r="C16" s="7" t="s">
        <v>106</v>
      </c>
      <c r="D16" s="7">
        <v>43532</v>
      </c>
      <c r="E16" s="29" t="s">
        <v>107</v>
      </c>
      <c r="F16" s="7">
        <v>49778</v>
      </c>
      <c r="G16" s="16">
        <v>231.5</v>
      </c>
      <c r="H16" s="16">
        <v>212.5</v>
      </c>
      <c r="I16" s="16">
        <v>221.5</v>
      </c>
      <c r="J16" s="16">
        <f t="shared" si="0"/>
        <v>665.5</v>
      </c>
      <c r="K16" s="21">
        <f t="shared" si="1"/>
        <v>65.24509803921569</v>
      </c>
      <c r="L16" s="16">
        <v>162</v>
      </c>
      <c r="M16" s="7"/>
      <c r="N16" s="11"/>
      <c r="Q16" s="4"/>
      <c r="R16" s="4"/>
      <c r="S16" s="4"/>
      <c r="T16" s="4"/>
      <c r="U16" s="4"/>
    </row>
    <row r="17" spans="1:21" ht="15.75">
      <c r="A17" s="46">
        <v>12.41</v>
      </c>
      <c r="B17" s="7">
        <v>178</v>
      </c>
      <c r="C17" s="7" t="s">
        <v>98</v>
      </c>
      <c r="D17" s="7">
        <v>62663</v>
      </c>
      <c r="E17" s="30" t="s">
        <v>99</v>
      </c>
      <c r="F17" s="7">
        <v>1433280</v>
      </c>
      <c r="G17" s="16" t="s">
        <v>612</v>
      </c>
      <c r="H17" s="16" t="s">
        <v>612</v>
      </c>
      <c r="I17" s="16" t="s">
        <v>612</v>
      </c>
      <c r="J17" s="16">
        <v>0</v>
      </c>
      <c r="K17" s="21">
        <v>0</v>
      </c>
      <c r="L17" s="16"/>
      <c r="M17" s="7"/>
      <c r="N17" s="11"/>
      <c r="Q17" s="4"/>
      <c r="R17" s="4"/>
      <c r="S17" s="4"/>
      <c r="T17" s="4"/>
      <c r="U17" s="4"/>
    </row>
    <row r="18" spans="1:21" ht="15.75">
      <c r="A18" s="46">
        <v>12.49</v>
      </c>
      <c r="B18" s="34">
        <v>210</v>
      </c>
      <c r="C18" s="34" t="s">
        <v>548</v>
      </c>
      <c r="D18" s="34">
        <v>69310</v>
      </c>
      <c r="E18" s="34" t="s">
        <v>110</v>
      </c>
      <c r="F18" s="34">
        <v>51757</v>
      </c>
      <c r="G18" s="16">
        <v>239</v>
      </c>
      <c r="H18" s="16">
        <v>235.5</v>
      </c>
      <c r="I18" s="16">
        <v>226</v>
      </c>
      <c r="J18" s="16">
        <f t="shared" si="0"/>
        <v>700.5</v>
      </c>
      <c r="K18" s="21">
        <f t="shared" si="1"/>
        <v>68.67647058823529</v>
      </c>
      <c r="L18" s="16">
        <v>166</v>
      </c>
      <c r="M18" s="7">
        <v>3</v>
      </c>
      <c r="N18" s="11"/>
      <c r="P18" s="54"/>
      <c r="Q18" s="54"/>
      <c r="R18" s="54"/>
      <c r="S18" s="54"/>
      <c r="T18" s="54"/>
      <c r="U18" s="54"/>
    </row>
    <row r="19" spans="1:21" ht="15.75">
      <c r="A19" s="46">
        <v>12.57</v>
      </c>
      <c r="B19" s="7">
        <v>249</v>
      </c>
      <c r="C19" s="7" t="s">
        <v>123</v>
      </c>
      <c r="D19" s="7">
        <v>1516674</v>
      </c>
      <c r="E19" s="7" t="s">
        <v>124</v>
      </c>
      <c r="F19" s="7">
        <v>1530878</v>
      </c>
      <c r="G19" s="16">
        <v>235.5</v>
      </c>
      <c r="H19" s="16">
        <v>228</v>
      </c>
      <c r="I19" s="16">
        <v>221.5</v>
      </c>
      <c r="J19" s="16">
        <f t="shared" si="0"/>
        <v>685</v>
      </c>
      <c r="K19" s="21">
        <f t="shared" si="1"/>
        <v>67.15686274509804</v>
      </c>
      <c r="L19" s="16">
        <v>164</v>
      </c>
      <c r="M19" s="7">
        <v>8</v>
      </c>
      <c r="N19" s="11"/>
      <c r="P19" s="54"/>
      <c r="Q19" s="54"/>
      <c r="R19" s="54"/>
      <c r="S19" s="54"/>
      <c r="T19" s="54"/>
      <c r="U19" s="4"/>
    </row>
    <row r="20" spans="1:21" s="39" customFormat="1" ht="15.75">
      <c r="A20" s="83">
        <v>13.05</v>
      </c>
      <c r="B20" s="34"/>
      <c r="C20" s="88" t="s">
        <v>572</v>
      </c>
      <c r="D20" s="88"/>
      <c r="E20" s="88" t="s">
        <v>572</v>
      </c>
      <c r="F20" s="34"/>
      <c r="G20" s="36"/>
      <c r="H20" s="36"/>
      <c r="I20" s="36"/>
      <c r="J20" s="36"/>
      <c r="K20" s="37"/>
      <c r="L20" s="36"/>
      <c r="M20" s="34"/>
      <c r="N20" s="38"/>
      <c r="P20" s="54"/>
      <c r="Q20" s="54"/>
      <c r="R20" s="54"/>
      <c r="S20" s="54"/>
      <c r="T20" s="54"/>
      <c r="U20" s="67"/>
    </row>
    <row r="21" spans="1:21" s="39" customFormat="1" ht="15.75">
      <c r="A21" s="47">
        <v>13.2</v>
      </c>
      <c r="B21" s="34">
        <v>301</v>
      </c>
      <c r="C21" s="34" t="s">
        <v>522</v>
      </c>
      <c r="D21" s="34"/>
      <c r="E21" s="34" t="s">
        <v>617</v>
      </c>
      <c r="F21" s="34"/>
      <c r="G21" s="36">
        <v>205</v>
      </c>
      <c r="H21" s="36">
        <v>184.5</v>
      </c>
      <c r="I21" s="36">
        <v>201.5</v>
      </c>
      <c r="J21" s="36">
        <f t="shared" si="0"/>
        <v>591</v>
      </c>
      <c r="K21" s="37">
        <f t="shared" si="1"/>
        <v>57.94117647058824</v>
      </c>
      <c r="L21" s="36"/>
      <c r="M21" s="34"/>
      <c r="N21" s="38"/>
      <c r="P21" s="67"/>
      <c r="Q21" s="67"/>
      <c r="R21" s="67"/>
      <c r="S21" s="67"/>
      <c r="T21" s="67"/>
      <c r="U21" s="67"/>
    </row>
    <row r="22" spans="1:14" ht="15.75">
      <c r="A22" s="46">
        <v>13.28</v>
      </c>
      <c r="B22" s="7">
        <v>87</v>
      </c>
      <c r="C22" s="7" t="s">
        <v>82</v>
      </c>
      <c r="D22" s="7">
        <v>228214</v>
      </c>
      <c r="E22" s="7" t="s">
        <v>83</v>
      </c>
      <c r="F22" s="7">
        <v>53048</v>
      </c>
      <c r="G22" s="16" t="s">
        <v>613</v>
      </c>
      <c r="H22" s="16" t="s">
        <v>613</v>
      </c>
      <c r="I22" s="16" t="s">
        <v>613</v>
      </c>
      <c r="J22" s="16">
        <v>0</v>
      </c>
      <c r="K22" s="21">
        <v>0</v>
      </c>
      <c r="L22" s="16"/>
      <c r="M22" s="7"/>
      <c r="N22" s="11"/>
    </row>
    <row r="23" spans="1:14" ht="15.75">
      <c r="A23" s="46">
        <v>13.36</v>
      </c>
      <c r="B23" s="7">
        <v>75</v>
      </c>
      <c r="C23" s="7" t="s">
        <v>81</v>
      </c>
      <c r="D23" s="7">
        <v>210897</v>
      </c>
      <c r="E23" s="7" t="s">
        <v>610</v>
      </c>
      <c r="F23" s="7">
        <v>1433798</v>
      </c>
      <c r="G23" s="16">
        <v>207.5</v>
      </c>
      <c r="H23" s="16">
        <v>203.5</v>
      </c>
      <c r="I23" s="16">
        <v>221</v>
      </c>
      <c r="J23" s="16">
        <f t="shared" si="0"/>
        <v>632</v>
      </c>
      <c r="K23" s="21">
        <f t="shared" si="1"/>
        <v>61.96078431372549</v>
      </c>
      <c r="L23" s="16">
        <v>149</v>
      </c>
      <c r="M23" s="7"/>
      <c r="N23" s="11"/>
    </row>
    <row r="24" spans="1:14" ht="15.75">
      <c r="A24" s="46">
        <v>13.44</v>
      </c>
      <c r="B24" s="7">
        <v>208</v>
      </c>
      <c r="C24" s="7" t="s">
        <v>108</v>
      </c>
      <c r="D24" s="7">
        <v>210790</v>
      </c>
      <c r="E24" s="7" t="s">
        <v>109</v>
      </c>
      <c r="F24" s="7">
        <v>350771</v>
      </c>
      <c r="G24" s="16">
        <v>212.5</v>
      </c>
      <c r="H24" s="16">
        <v>198.5</v>
      </c>
      <c r="I24" s="16">
        <v>214.5</v>
      </c>
      <c r="J24" s="16">
        <f t="shared" si="0"/>
        <v>625.5</v>
      </c>
      <c r="K24" s="21">
        <f t="shared" si="1"/>
        <v>61.32352941176471</v>
      </c>
      <c r="L24" s="16">
        <v>149</v>
      </c>
      <c r="M24" s="7"/>
      <c r="N24" s="11"/>
    </row>
    <row r="25" spans="1:14" ht="15.75">
      <c r="A25" s="46">
        <v>13.52</v>
      </c>
      <c r="B25" s="7">
        <v>69</v>
      </c>
      <c r="C25" s="7" t="s">
        <v>79</v>
      </c>
      <c r="D25" s="7">
        <v>206059</v>
      </c>
      <c r="E25" s="7" t="s">
        <v>80</v>
      </c>
      <c r="F25" s="7">
        <v>1433471</v>
      </c>
      <c r="G25" s="16">
        <v>224</v>
      </c>
      <c r="H25" s="16">
        <v>240</v>
      </c>
      <c r="I25" s="16">
        <v>228</v>
      </c>
      <c r="J25" s="16">
        <f t="shared" si="0"/>
        <v>692</v>
      </c>
      <c r="K25" s="21">
        <f t="shared" si="1"/>
        <v>67.84313725490196</v>
      </c>
      <c r="L25" s="16">
        <v>166</v>
      </c>
      <c r="M25" s="7">
        <v>7</v>
      </c>
      <c r="N25" s="11"/>
    </row>
    <row r="26" spans="1:14" ht="15.75">
      <c r="A26" s="46">
        <v>14</v>
      </c>
      <c r="B26" s="7">
        <v>295</v>
      </c>
      <c r="C26" s="7" t="s">
        <v>575</v>
      </c>
      <c r="D26" s="7">
        <v>65773</v>
      </c>
      <c r="E26" s="29" t="s">
        <v>576</v>
      </c>
      <c r="F26" s="7">
        <v>56874</v>
      </c>
      <c r="G26" s="16" t="s">
        <v>612</v>
      </c>
      <c r="H26" s="16" t="s">
        <v>612</v>
      </c>
      <c r="I26" s="16" t="s">
        <v>612</v>
      </c>
      <c r="J26" s="16">
        <v>0</v>
      </c>
      <c r="K26" s="21">
        <v>0</v>
      </c>
      <c r="L26" s="16"/>
      <c r="M26" s="7"/>
      <c r="N26" s="11"/>
    </row>
    <row r="27" spans="1:14" ht="15.75">
      <c r="A27" s="46">
        <v>14.08</v>
      </c>
      <c r="B27" s="7">
        <v>119</v>
      </c>
      <c r="C27" s="7" t="s">
        <v>88</v>
      </c>
      <c r="D27" s="7">
        <v>127116</v>
      </c>
      <c r="E27" s="7" t="s">
        <v>89</v>
      </c>
      <c r="F27" s="7">
        <v>58101</v>
      </c>
      <c r="G27" s="16">
        <v>240.5</v>
      </c>
      <c r="H27" s="16">
        <v>229</v>
      </c>
      <c r="I27" s="16">
        <v>231</v>
      </c>
      <c r="J27" s="16">
        <v>700.5</v>
      </c>
      <c r="K27" s="21">
        <v>68.67</v>
      </c>
      <c r="L27" s="16">
        <v>170</v>
      </c>
      <c r="M27" s="7">
        <v>2</v>
      </c>
      <c r="N27" s="11" t="s">
        <v>16</v>
      </c>
    </row>
    <row r="28" spans="1:14" ht="15.75">
      <c r="A28" s="46">
        <v>14.16</v>
      </c>
      <c r="B28" s="7">
        <v>183</v>
      </c>
      <c r="C28" s="7" t="s">
        <v>102</v>
      </c>
      <c r="D28" s="7">
        <v>118559</v>
      </c>
      <c r="E28" s="7" t="s">
        <v>103</v>
      </c>
      <c r="F28" s="7">
        <v>49274</v>
      </c>
      <c r="G28" s="16">
        <v>221.5</v>
      </c>
      <c r="H28" s="16">
        <v>228</v>
      </c>
      <c r="I28" s="16">
        <v>229</v>
      </c>
      <c r="J28" s="16">
        <f t="shared" si="0"/>
        <v>678.5</v>
      </c>
      <c r="K28" s="21">
        <f t="shared" si="1"/>
        <v>66.51960784313725</v>
      </c>
      <c r="L28" s="16">
        <v>160</v>
      </c>
      <c r="M28" s="7">
        <v>10</v>
      </c>
      <c r="N28" s="11"/>
    </row>
    <row r="29" spans="1:14" ht="15.75">
      <c r="A29" s="46">
        <v>14.24</v>
      </c>
      <c r="B29" s="7">
        <v>120</v>
      </c>
      <c r="C29" s="7" t="s">
        <v>90</v>
      </c>
      <c r="D29" s="7">
        <v>24856</v>
      </c>
      <c r="E29" s="7" t="s">
        <v>91</v>
      </c>
      <c r="F29" s="7">
        <v>40183</v>
      </c>
      <c r="G29" s="16">
        <v>234</v>
      </c>
      <c r="H29" s="16">
        <v>222</v>
      </c>
      <c r="I29" s="16">
        <v>226.5</v>
      </c>
      <c r="J29" s="16">
        <f t="shared" si="0"/>
        <v>682.5</v>
      </c>
      <c r="K29" s="21">
        <f t="shared" si="1"/>
        <v>66.91176470588235</v>
      </c>
      <c r="L29" s="16">
        <v>164</v>
      </c>
      <c r="M29" s="7">
        <v>9</v>
      </c>
      <c r="N29" s="11"/>
    </row>
    <row r="30" spans="1:14" ht="15.75">
      <c r="A30" s="46">
        <v>14.32</v>
      </c>
      <c r="B30" s="7">
        <v>232</v>
      </c>
      <c r="C30" s="7" t="s">
        <v>115</v>
      </c>
      <c r="D30" s="7">
        <v>33928</v>
      </c>
      <c r="E30" s="7" t="s">
        <v>116</v>
      </c>
      <c r="F30" s="7">
        <v>46136</v>
      </c>
      <c r="G30" s="16">
        <v>208.5</v>
      </c>
      <c r="H30" s="16">
        <v>198</v>
      </c>
      <c r="I30" s="16">
        <v>215</v>
      </c>
      <c r="J30" s="16">
        <f t="shared" si="0"/>
        <v>621.5</v>
      </c>
      <c r="K30" s="21">
        <f t="shared" si="1"/>
        <v>60.9313725490196</v>
      </c>
      <c r="L30" s="16">
        <v>148</v>
      </c>
      <c r="M30" s="7"/>
      <c r="N30" s="11"/>
    </row>
    <row r="31" spans="1:14" ht="15.75">
      <c r="A31" s="46">
        <v>14.4</v>
      </c>
      <c r="B31" s="7">
        <v>182</v>
      </c>
      <c r="C31" s="7" t="s">
        <v>101</v>
      </c>
      <c r="D31" s="7">
        <v>236586</v>
      </c>
      <c r="E31" s="7" t="s">
        <v>100</v>
      </c>
      <c r="F31" s="7">
        <v>29142</v>
      </c>
      <c r="G31" s="16">
        <v>211.5</v>
      </c>
      <c r="H31" s="16">
        <v>200</v>
      </c>
      <c r="I31" s="16">
        <v>203.5</v>
      </c>
      <c r="J31" s="16">
        <f t="shared" si="0"/>
        <v>615</v>
      </c>
      <c r="K31" s="21">
        <f t="shared" si="1"/>
        <v>60.29411764705882</v>
      </c>
      <c r="L31" s="16">
        <v>146</v>
      </c>
      <c r="M31" s="7"/>
      <c r="N31" s="11"/>
    </row>
    <row r="32" spans="1:14" s="39" customFormat="1" ht="15.75">
      <c r="A32" s="83">
        <v>14.48</v>
      </c>
      <c r="B32" s="34"/>
      <c r="C32" s="88" t="s">
        <v>572</v>
      </c>
      <c r="D32" s="88"/>
      <c r="E32" s="88" t="s">
        <v>572</v>
      </c>
      <c r="F32" s="34"/>
      <c r="G32" s="36"/>
      <c r="H32" s="36"/>
      <c r="I32" s="36"/>
      <c r="J32" s="36"/>
      <c r="K32" s="37"/>
      <c r="L32" s="36"/>
      <c r="M32" s="34"/>
      <c r="N32" s="38"/>
    </row>
    <row r="33" spans="1:14" ht="15.75">
      <c r="A33" s="46">
        <v>15.05</v>
      </c>
      <c r="B33" s="7">
        <v>40</v>
      </c>
      <c r="C33" s="7" t="s">
        <v>73</v>
      </c>
      <c r="D33" s="7">
        <v>93386</v>
      </c>
      <c r="E33" s="33" t="s">
        <v>76</v>
      </c>
      <c r="F33" s="7">
        <v>49993</v>
      </c>
      <c r="G33" s="16">
        <v>226.5</v>
      </c>
      <c r="H33" s="16">
        <v>229</v>
      </c>
      <c r="I33" s="16">
        <v>241</v>
      </c>
      <c r="J33" s="16">
        <f t="shared" si="0"/>
        <v>696.5</v>
      </c>
      <c r="K33" s="21">
        <f t="shared" si="1"/>
        <v>68.2843137254902</v>
      </c>
      <c r="L33" s="16">
        <v>166</v>
      </c>
      <c r="M33" s="7">
        <v>6</v>
      </c>
      <c r="N33" s="11"/>
    </row>
    <row r="34" spans="1:14" s="39" customFormat="1" ht="15.75">
      <c r="A34" s="47">
        <v>15.13</v>
      </c>
      <c r="B34" s="7">
        <v>216</v>
      </c>
      <c r="C34" s="7" t="s">
        <v>113</v>
      </c>
      <c r="D34" s="7">
        <v>269956</v>
      </c>
      <c r="E34" s="7" t="s">
        <v>114</v>
      </c>
      <c r="F34" s="7">
        <v>42899</v>
      </c>
      <c r="G34" s="36">
        <v>212.5</v>
      </c>
      <c r="H34" s="36">
        <v>199.5</v>
      </c>
      <c r="I34" s="36">
        <v>217</v>
      </c>
      <c r="J34" s="36">
        <f t="shared" si="0"/>
        <v>629</v>
      </c>
      <c r="K34" s="37">
        <f t="shared" si="1"/>
        <v>61.66666666666667</v>
      </c>
      <c r="L34" s="36">
        <v>149</v>
      </c>
      <c r="M34" s="34"/>
      <c r="N34" s="38"/>
    </row>
    <row r="35" spans="1:14" ht="15.75">
      <c r="A35" s="46">
        <v>15.21</v>
      </c>
      <c r="B35" s="7">
        <v>240</v>
      </c>
      <c r="C35" s="7" t="s">
        <v>119</v>
      </c>
      <c r="D35" s="7">
        <v>284831</v>
      </c>
      <c r="E35" s="7" t="s">
        <v>120</v>
      </c>
      <c r="F35" s="7">
        <v>45940</v>
      </c>
      <c r="G35" s="16">
        <v>217</v>
      </c>
      <c r="H35" s="16">
        <v>213</v>
      </c>
      <c r="I35" s="16">
        <v>226.5</v>
      </c>
      <c r="J35" s="16">
        <f t="shared" si="0"/>
        <v>656.5</v>
      </c>
      <c r="K35" s="21">
        <f t="shared" si="1"/>
        <v>64.36274509803923</v>
      </c>
      <c r="L35" s="16">
        <v>155</v>
      </c>
      <c r="M35" s="7"/>
      <c r="N35" s="11"/>
    </row>
    <row r="36" spans="1:14" ht="15.75">
      <c r="A36" s="46">
        <v>15.29</v>
      </c>
      <c r="B36" s="7">
        <v>293</v>
      </c>
      <c r="C36" s="7" t="s">
        <v>618</v>
      </c>
      <c r="D36" s="7"/>
      <c r="E36" s="7" t="s">
        <v>619</v>
      </c>
      <c r="F36" s="7"/>
      <c r="G36" s="16">
        <v>230</v>
      </c>
      <c r="H36" s="16">
        <v>235</v>
      </c>
      <c r="I36" s="16">
        <v>238</v>
      </c>
      <c r="J36" s="16">
        <v>703</v>
      </c>
      <c r="K36" s="21">
        <v>68.92</v>
      </c>
      <c r="L36" s="16">
        <v>169</v>
      </c>
      <c r="M36" s="7">
        <v>1</v>
      </c>
      <c r="N36" s="11" t="s">
        <v>16</v>
      </c>
    </row>
    <row r="37" spans="1:14" ht="15.75">
      <c r="A37" s="46">
        <v>15.37</v>
      </c>
      <c r="B37" s="7">
        <v>262</v>
      </c>
      <c r="C37" s="7" t="s">
        <v>125</v>
      </c>
      <c r="D37" s="7">
        <v>29246</v>
      </c>
      <c r="E37" s="7" t="s">
        <v>126</v>
      </c>
      <c r="F37" s="7">
        <v>57654</v>
      </c>
      <c r="G37" s="16" t="s">
        <v>612</v>
      </c>
      <c r="H37" s="16" t="s">
        <v>612</v>
      </c>
      <c r="I37" s="16" t="s">
        <v>612</v>
      </c>
      <c r="J37" s="16">
        <v>0</v>
      </c>
      <c r="K37" s="21">
        <v>0</v>
      </c>
      <c r="L37" s="16"/>
      <c r="M37" s="7"/>
      <c r="N37" s="11"/>
    </row>
    <row r="38" spans="1:14" ht="15.75">
      <c r="A38" s="46">
        <v>15.45</v>
      </c>
      <c r="B38" s="7">
        <v>121</v>
      </c>
      <c r="C38" s="7" t="s">
        <v>184</v>
      </c>
      <c r="D38" s="7">
        <v>322040</v>
      </c>
      <c r="E38" s="7" t="s">
        <v>185</v>
      </c>
      <c r="F38" s="7">
        <v>54441</v>
      </c>
      <c r="G38" s="16" t="s">
        <v>612</v>
      </c>
      <c r="H38" s="16" t="s">
        <v>612</v>
      </c>
      <c r="I38" s="16" t="s">
        <v>612</v>
      </c>
      <c r="J38" s="16">
        <v>0</v>
      </c>
      <c r="K38" s="21">
        <v>0</v>
      </c>
      <c r="L38" s="16"/>
      <c r="M38" s="7"/>
      <c r="N38" s="11"/>
    </row>
    <row r="39" spans="1:14" ht="15.75">
      <c r="A39" s="46">
        <v>15.53</v>
      </c>
      <c r="B39" s="7">
        <v>142</v>
      </c>
      <c r="C39" s="7" t="s">
        <v>92</v>
      </c>
      <c r="D39" s="7">
        <v>354066</v>
      </c>
      <c r="E39" s="7" t="s">
        <v>93</v>
      </c>
      <c r="F39" s="7">
        <v>52543</v>
      </c>
      <c r="G39" s="16" t="s">
        <v>612</v>
      </c>
      <c r="H39" s="16" t="s">
        <v>612</v>
      </c>
      <c r="I39" s="16" t="s">
        <v>612</v>
      </c>
      <c r="J39" s="16">
        <v>0</v>
      </c>
      <c r="K39" s="21">
        <v>0</v>
      </c>
      <c r="L39" s="16"/>
      <c r="M39" s="7"/>
      <c r="N39" s="11"/>
    </row>
    <row r="40" spans="1:14" ht="15.75">
      <c r="A40" s="46">
        <v>16.01</v>
      </c>
      <c r="B40" s="7">
        <v>188</v>
      </c>
      <c r="C40" s="7" t="s">
        <v>104</v>
      </c>
      <c r="D40" s="7">
        <v>378640</v>
      </c>
      <c r="E40" s="7" t="s">
        <v>105</v>
      </c>
      <c r="F40" s="7">
        <v>43979</v>
      </c>
      <c r="G40" s="16">
        <v>227</v>
      </c>
      <c r="H40" s="16">
        <v>234.5</v>
      </c>
      <c r="I40" s="16">
        <v>237.5</v>
      </c>
      <c r="J40" s="16">
        <f t="shared" si="0"/>
        <v>699</v>
      </c>
      <c r="K40" s="21">
        <f t="shared" si="1"/>
        <v>68.52941176470588</v>
      </c>
      <c r="L40" s="16">
        <v>165</v>
      </c>
      <c r="M40" s="7">
        <v>5</v>
      </c>
      <c r="N40" s="11"/>
    </row>
    <row r="41" spans="1:14" ht="15.75">
      <c r="A41" s="46">
        <v>16.09</v>
      </c>
      <c r="B41" s="7">
        <v>243</v>
      </c>
      <c r="C41" s="7" t="s">
        <v>121</v>
      </c>
      <c r="D41" s="7">
        <v>402278</v>
      </c>
      <c r="E41" s="7" t="s">
        <v>122</v>
      </c>
      <c r="F41" s="7">
        <v>55578</v>
      </c>
      <c r="G41" s="16">
        <v>234</v>
      </c>
      <c r="H41" s="16">
        <v>237</v>
      </c>
      <c r="I41" s="16">
        <v>228.5</v>
      </c>
      <c r="J41" s="16">
        <f t="shared" si="0"/>
        <v>699.5</v>
      </c>
      <c r="K41" s="21">
        <f t="shared" si="1"/>
        <v>68.57843137254902</v>
      </c>
      <c r="L41" s="16">
        <v>166</v>
      </c>
      <c r="M41" s="7">
        <v>4</v>
      </c>
      <c r="N41" s="11"/>
    </row>
    <row r="42" spans="1:14" ht="15.75">
      <c r="A42" s="46">
        <v>16.17</v>
      </c>
      <c r="B42" s="7">
        <v>239</v>
      </c>
      <c r="C42" s="7" t="s">
        <v>117</v>
      </c>
      <c r="D42" s="7">
        <v>1512660</v>
      </c>
      <c r="E42" s="7" t="s">
        <v>118</v>
      </c>
      <c r="F42" s="7">
        <v>56017</v>
      </c>
      <c r="G42" s="16">
        <v>214</v>
      </c>
      <c r="H42" s="16">
        <v>202.5</v>
      </c>
      <c r="I42" s="16">
        <v>209.5</v>
      </c>
      <c r="J42" s="16">
        <v>626</v>
      </c>
      <c r="K42" s="21">
        <v>61.37</v>
      </c>
      <c r="L42" s="16">
        <v>149</v>
      </c>
      <c r="M42" s="7"/>
      <c r="N42" s="11"/>
    </row>
    <row r="43" spans="1:14" ht="15.75">
      <c r="A43" s="46">
        <v>16.25</v>
      </c>
      <c r="B43" s="7">
        <v>38</v>
      </c>
      <c r="C43" s="7" t="s">
        <v>73</v>
      </c>
      <c r="D43" s="7">
        <v>93386</v>
      </c>
      <c r="E43" s="7" t="s">
        <v>74</v>
      </c>
      <c r="F43" s="7">
        <v>1633803</v>
      </c>
      <c r="G43" s="16">
        <v>208.5</v>
      </c>
      <c r="H43" s="16">
        <v>216</v>
      </c>
      <c r="I43" s="16">
        <v>231.5</v>
      </c>
      <c r="J43" s="16">
        <f t="shared" si="0"/>
        <v>656</v>
      </c>
      <c r="K43" s="21">
        <f t="shared" si="1"/>
        <v>64.31372549019608</v>
      </c>
      <c r="L43" s="16">
        <v>156</v>
      </c>
      <c r="M43" s="7"/>
      <c r="N43" s="11"/>
    </row>
    <row r="44" spans="1:14" ht="15.75">
      <c r="A44" s="102">
        <v>16.33</v>
      </c>
      <c r="B44" s="7"/>
      <c r="C44" s="99" t="s">
        <v>573</v>
      </c>
      <c r="D44" s="7"/>
      <c r="E44" s="99" t="s">
        <v>573</v>
      </c>
      <c r="F44" s="7"/>
      <c r="G44" s="16"/>
      <c r="H44" s="16"/>
      <c r="I44" s="16"/>
      <c r="J44" s="16">
        <f t="shared" si="0"/>
        <v>0</v>
      </c>
      <c r="K44" s="21">
        <f t="shared" si="1"/>
        <v>0</v>
      </c>
      <c r="L44" s="16"/>
      <c r="M44" s="7"/>
      <c r="N44" s="11"/>
    </row>
  </sheetData>
  <sheetProtection/>
  <mergeCells count="1">
    <mergeCell ref="C5:E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4"/>
  </sheetPr>
  <dimension ref="A1:T48"/>
  <sheetViews>
    <sheetView zoomScalePageLayoutView="0" workbookViewId="0" topLeftCell="A13">
      <selection activeCell="A36" sqref="A36:N48"/>
    </sheetView>
  </sheetViews>
  <sheetFormatPr defaultColWidth="9.140625" defaultRowHeight="12.75"/>
  <cols>
    <col min="1" max="1" width="7.00390625" style="48" customWidth="1"/>
    <col min="2" max="2" width="5.140625" style="2" customWidth="1"/>
    <col min="3" max="3" width="22.140625" style="2" customWidth="1"/>
    <col min="4" max="4" width="10.140625" style="2" bestFit="1" customWidth="1"/>
    <col min="5" max="5" width="25.7109375" style="2" bestFit="1" customWidth="1"/>
    <col min="6" max="6" width="10.7109375" style="2" bestFit="1" customWidth="1"/>
    <col min="7" max="10" width="9.140625" style="12" customWidth="1"/>
    <col min="11" max="11" width="9.140625" style="18" customWidth="1"/>
    <col min="12" max="12" width="11.28125" style="12" bestFit="1" customWidth="1"/>
    <col min="13" max="13" width="9.140625" style="2" customWidth="1"/>
    <col min="14" max="14" width="10.8515625" style="2" bestFit="1" customWidth="1"/>
    <col min="15" max="16384" width="9.140625" style="2" customWidth="1"/>
  </cols>
  <sheetData>
    <row r="1" ht="18.75">
      <c r="A1" s="41" t="s">
        <v>35</v>
      </c>
    </row>
    <row r="2" spans="1:8" ht="15.75">
      <c r="A2" s="42" t="s">
        <v>1</v>
      </c>
      <c r="B2" s="6"/>
      <c r="C2" s="6"/>
      <c r="D2" s="6"/>
      <c r="E2" s="6"/>
      <c r="F2" s="6" t="s">
        <v>10</v>
      </c>
      <c r="G2" s="13" t="s">
        <v>7</v>
      </c>
      <c r="H2" s="12" t="s">
        <v>614</v>
      </c>
    </row>
    <row r="3" spans="1:8" ht="15.75">
      <c r="A3" s="42" t="s">
        <v>0</v>
      </c>
      <c r="B3" s="6" t="s">
        <v>28</v>
      </c>
      <c r="C3" s="6"/>
      <c r="D3" s="6"/>
      <c r="E3" s="6"/>
      <c r="F3" s="6"/>
      <c r="G3" s="13" t="s">
        <v>12</v>
      </c>
      <c r="H3" s="12" t="s">
        <v>615</v>
      </c>
    </row>
    <row r="4" spans="1:12" ht="15.75">
      <c r="A4" s="42" t="s">
        <v>11</v>
      </c>
      <c r="B4" s="6"/>
      <c r="C4" s="6"/>
      <c r="D4" s="6"/>
      <c r="E4" s="6"/>
      <c r="F4" s="6"/>
      <c r="G4" s="13" t="s">
        <v>20</v>
      </c>
      <c r="H4" s="12" t="s">
        <v>616</v>
      </c>
      <c r="L4" s="17"/>
    </row>
    <row r="5" spans="1:3" ht="12.75">
      <c r="A5" s="43"/>
      <c r="C5" s="3" t="s">
        <v>21</v>
      </c>
    </row>
    <row r="6" spans="1:13" ht="13.5" thickBot="1">
      <c r="A6" s="44"/>
      <c r="B6" s="4"/>
      <c r="C6" s="4"/>
      <c r="D6" s="4"/>
      <c r="E6" s="4"/>
      <c r="F6" s="4"/>
      <c r="G6" s="14"/>
      <c r="H6" s="14"/>
      <c r="I6" s="14"/>
      <c r="J6" s="14"/>
      <c r="K6" s="19">
        <v>1170</v>
      </c>
      <c r="L6" s="14"/>
      <c r="M6" s="4"/>
    </row>
    <row r="7" spans="1:14" ht="15.75">
      <c r="A7" s="45" t="s">
        <v>2</v>
      </c>
      <c r="B7" s="9" t="s">
        <v>15</v>
      </c>
      <c r="C7" s="9" t="s">
        <v>3</v>
      </c>
      <c r="D7" s="9" t="s">
        <v>4</v>
      </c>
      <c r="E7" s="9" t="s">
        <v>5</v>
      </c>
      <c r="F7" s="9" t="s">
        <v>6</v>
      </c>
      <c r="G7" s="15" t="s">
        <v>7</v>
      </c>
      <c r="H7" s="15" t="s">
        <v>12</v>
      </c>
      <c r="I7" s="15" t="s">
        <v>20</v>
      </c>
      <c r="J7" s="15" t="s">
        <v>13</v>
      </c>
      <c r="K7" s="20" t="s">
        <v>14</v>
      </c>
      <c r="L7" s="15" t="s">
        <v>8</v>
      </c>
      <c r="M7" s="9" t="s">
        <v>9</v>
      </c>
      <c r="N7" s="10" t="s">
        <v>16</v>
      </c>
    </row>
    <row r="8" spans="1:14" ht="15.75">
      <c r="A8" s="46">
        <v>8.45</v>
      </c>
      <c r="B8" s="7">
        <v>236</v>
      </c>
      <c r="C8" s="7" t="s">
        <v>545</v>
      </c>
      <c r="D8" s="7">
        <v>15733</v>
      </c>
      <c r="E8" s="7" t="s">
        <v>203</v>
      </c>
      <c r="F8" s="7">
        <v>51147</v>
      </c>
      <c r="G8" s="16">
        <v>240.5</v>
      </c>
      <c r="H8" s="16">
        <v>241</v>
      </c>
      <c r="I8" s="16">
        <v>255</v>
      </c>
      <c r="J8" s="16">
        <v>736.5</v>
      </c>
      <c r="K8" s="21">
        <v>62.94</v>
      </c>
      <c r="L8" s="16">
        <v>158</v>
      </c>
      <c r="M8" s="7"/>
      <c r="N8" s="11"/>
    </row>
    <row r="9" spans="1:14" ht="15.75">
      <c r="A9" s="46">
        <v>8.53</v>
      </c>
      <c r="B9" s="7">
        <v>20</v>
      </c>
      <c r="C9" s="7" t="s">
        <v>176</v>
      </c>
      <c r="D9" s="7">
        <v>308668</v>
      </c>
      <c r="E9" s="7" t="s">
        <v>177</v>
      </c>
      <c r="F9" s="7">
        <v>49102</v>
      </c>
      <c r="G9" s="16">
        <v>232.5</v>
      </c>
      <c r="H9" s="16">
        <v>246</v>
      </c>
      <c r="I9" s="16">
        <v>246.5</v>
      </c>
      <c r="J9" s="16">
        <v>725</v>
      </c>
      <c r="K9" s="21">
        <v>61.96</v>
      </c>
      <c r="L9" s="16">
        <v>155</v>
      </c>
      <c r="M9" s="7"/>
      <c r="N9" s="11"/>
    </row>
    <row r="10" spans="1:14" ht="15.75">
      <c r="A10" s="46">
        <v>9.01</v>
      </c>
      <c r="B10" s="7">
        <v>211</v>
      </c>
      <c r="C10" s="7" t="s">
        <v>194</v>
      </c>
      <c r="D10" s="7">
        <v>35360</v>
      </c>
      <c r="E10" s="7" t="s">
        <v>196</v>
      </c>
      <c r="F10" s="7">
        <v>1430102</v>
      </c>
      <c r="G10" s="16">
        <v>241.5</v>
      </c>
      <c r="H10" s="16">
        <v>250.5</v>
      </c>
      <c r="I10" s="16">
        <v>253.5</v>
      </c>
      <c r="J10" s="16">
        <v>745.5</v>
      </c>
      <c r="K10" s="21">
        <v>63.71</v>
      </c>
      <c r="L10" s="16">
        <v>155</v>
      </c>
      <c r="M10" s="7"/>
      <c r="N10" s="11"/>
    </row>
    <row r="11" spans="1:14" ht="15.75">
      <c r="A11" s="46">
        <v>9.09</v>
      </c>
      <c r="B11" s="7">
        <v>214</v>
      </c>
      <c r="C11" s="7" t="s">
        <v>197</v>
      </c>
      <c r="D11" s="7">
        <v>43117</v>
      </c>
      <c r="E11" s="7" t="s">
        <v>198</v>
      </c>
      <c r="F11" s="7">
        <v>47264</v>
      </c>
      <c r="G11" s="16">
        <v>266.5</v>
      </c>
      <c r="H11" s="16">
        <v>271</v>
      </c>
      <c r="I11" s="16">
        <v>261</v>
      </c>
      <c r="J11" s="16">
        <v>798.5</v>
      </c>
      <c r="K11" s="21">
        <v>68.24</v>
      </c>
      <c r="L11" s="16">
        <v>166</v>
      </c>
      <c r="M11" s="7">
        <v>3</v>
      </c>
      <c r="N11" s="11"/>
    </row>
    <row r="12" spans="1:14" ht="15.75">
      <c r="A12" s="46">
        <v>9.17</v>
      </c>
      <c r="B12" s="7">
        <v>118</v>
      </c>
      <c r="C12" s="7" t="s">
        <v>182</v>
      </c>
      <c r="D12" s="7">
        <v>66990</v>
      </c>
      <c r="E12" s="7" t="s">
        <v>183</v>
      </c>
      <c r="F12" s="7">
        <v>47323</v>
      </c>
      <c r="G12" s="16">
        <v>261.5</v>
      </c>
      <c r="H12" s="16">
        <v>271.5</v>
      </c>
      <c r="I12" s="16">
        <v>263.5</v>
      </c>
      <c r="J12" s="16">
        <v>796.5</v>
      </c>
      <c r="K12" s="21">
        <v>68.07</v>
      </c>
      <c r="L12" s="16">
        <v>165</v>
      </c>
      <c r="M12" s="7">
        <v>4</v>
      </c>
      <c r="N12" s="11"/>
    </row>
    <row r="13" spans="1:14" ht="15.75">
      <c r="A13" s="46">
        <v>9.25</v>
      </c>
      <c r="B13" s="34">
        <v>160</v>
      </c>
      <c r="C13" s="34" t="s">
        <v>189</v>
      </c>
      <c r="D13" s="34">
        <v>223220</v>
      </c>
      <c r="E13" s="34" t="s">
        <v>190</v>
      </c>
      <c r="F13" s="34">
        <v>43340</v>
      </c>
      <c r="G13" s="16">
        <v>269</v>
      </c>
      <c r="H13" s="16">
        <v>260</v>
      </c>
      <c r="I13" s="16">
        <v>259.5</v>
      </c>
      <c r="J13" s="16">
        <v>788.5</v>
      </c>
      <c r="K13" s="21">
        <v>67.39</v>
      </c>
      <c r="L13" s="16">
        <v>165</v>
      </c>
      <c r="M13" s="7">
        <v>6</v>
      </c>
      <c r="N13" s="11"/>
    </row>
    <row r="14" spans="1:14" ht="15.75">
      <c r="A14" s="46">
        <v>9.33</v>
      </c>
      <c r="B14" s="7">
        <v>185</v>
      </c>
      <c r="C14" s="7" t="s">
        <v>192</v>
      </c>
      <c r="D14" s="7">
        <v>81680</v>
      </c>
      <c r="E14" s="7" t="s">
        <v>193</v>
      </c>
      <c r="F14" s="7">
        <v>32259</v>
      </c>
      <c r="G14" s="16" t="s">
        <v>612</v>
      </c>
      <c r="H14" s="16" t="s">
        <v>612</v>
      </c>
      <c r="I14" s="16" t="s">
        <v>612</v>
      </c>
      <c r="J14" s="16">
        <v>0</v>
      </c>
      <c r="K14" s="21">
        <v>0</v>
      </c>
      <c r="L14" s="16"/>
      <c r="M14" s="7"/>
      <c r="N14" s="11"/>
    </row>
    <row r="15" spans="1:14" ht="15.75">
      <c r="A15" s="46">
        <v>9.41</v>
      </c>
      <c r="B15" s="7">
        <v>219</v>
      </c>
      <c r="C15" s="7" t="s">
        <v>199</v>
      </c>
      <c r="D15" s="7">
        <v>336343</v>
      </c>
      <c r="E15" s="7" t="s">
        <v>200</v>
      </c>
      <c r="F15" s="7">
        <v>50321</v>
      </c>
      <c r="G15" s="16" t="s">
        <v>612</v>
      </c>
      <c r="H15" s="16" t="s">
        <v>612</v>
      </c>
      <c r="I15" s="16" t="s">
        <v>612</v>
      </c>
      <c r="J15" s="16">
        <v>0</v>
      </c>
      <c r="K15" s="21">
        <v>0</v>
      </c>
      <c r="L15" s="16"/>
      <c r="M15" s="7"/>
      <c r="N15" s="11"/>
    </row>
    <row r="16" spans="1:20" ht="15.75">
      <c r="A16" s="46">
        <v>9.49</v>
      </c>
      <c r="B16" s="7">
        <v>145</v>
      </c>
      <c r="C16" s="7" t="s">
        <v>186</v>
      </c>
      <c r="D16" s="7">
        <v>110850</v>
      </c>
      <c r="E16" s="7" t="s">
        <v>187</v>
      </c>
      <c r="F16" s="7">
        <v>1431206</v>
      </c>
      <c r="G16" s="16">
        <v>246</v>
      </c>
      <c r="H16" s="16">
        <v>247.5</v>
      </c>
      <c r="I16" s="16">
        <v>255.5</v>
      </c>
      <c r="J16" s="16">
        <v>749</v>
      </c>
      <c r="K16" s="21">
        <v>64.01</v>
      </c>
      <c r="L16" s="16">
        <v>159</v>
      </c>
      <c r="M16" s="7"/>
      <c r="N16" s="11"/>
      <c r="P16" s="54"/>
      <c r="Q16" s="54"/>
      <c r="R16" s="54"/>
      <c r="S16" s="54"/>
      <c r="T16" s="54"/>
    </row>
    <row r="17" spans="1:20" ht="15.75">
      <c r="A17" s="46">
        <v>9.57</v>
      </c>
      <c r="B17" s="7">
        <v>112</v>
      </c>
      <c r="C17" s="7" t="s">
        <v>180</v>
      </c>
      <c r="D17" s="7">
        <v>144223</v>
      </c>
      <c r="E17" s="7" t="s">
        <v>181</v>
      </c>
      <c r="F17" s="7">
        <v>43031</v>
      </c>
      <c r="G17" s="16">
        <v>252</v>
      </c>
      <c r="H17" s="16">
        <v>245.5</v>
      </c>
      <c r="I17" s="16">
        <v>254</v>
      </c>
      <c r="J17" s="16">
        <v>751.5</v>
      </c>
      <c r="K17" s="21">
        <v>64.23</v>
      </c>
      <c r="L17" s="16">
        <v>159</v>
      </c>
      <c r="M17" s="7"/>
      <c r="N17" s="11"/>
      <c r="P17" s="54"/>
      <c r="Q17" s="54"/>
      <c r="R17" s="54"/>
      <c r="S17" s="54"/>
      <c r="T17" s="54"/>
    </row>
    <row r="18" spans="1:20" ht="15.75">
      <c r="A18" s="46">
        <v>10.05</v>
      </c>
      <c r="B18" s="34">
        <v>277</v>
      </c>
      <c r="C18" s="34" t="s">
        <v>581</v>
      </c>
      <c r="D18" s="34">
        <v>182001</v>
      </c>
      <c r="E18" s="34" t="s">
        <v>530</v>
      </c>
      <c r="F18" s="34">
        <v>44387</v>
      </c>
      <c r="G18" s="16">
        <v>262.5</v>
      </c>
      <c r="H18" s="16">
        <v>256</v>
      </c>
      <c r="I18" s="16">
        <v>266</v>
      </c>
      <c r="J18" s="16">
        <v>784.5</v>
      </c>
      <c r="K18" s="21">
        <v>67.05</v>
      </c>
      <c r="L18" s="16">
        <v>164</v>
      </c>
      <c r="M18" s="7">
        <v>7</v>
      </c>
      <c r="N18" s="11"/>
      <c r="P18" s="54"/>
      <c r="Q18" s="54"/>
      <c r="R18" s="54"/>
      <c r="S18" s="54"/>
      <c r="T18" s="54"/>
    </row>
    <row r="19" spans="1:20" ht="15.75">
      <c r="A19" s="46">
        <v>10.13</v>
      </c>
      <c r="B19" s="7">
        <v>169</v>
      </c>
      <c r="C19" s="7" t="s">
        <v>195</v>
      </c>
      <c r="D19" s="7">
        <v>351512</v>
      </c>
      <c r="E19" s="7" t="s">
        <v>191</v>
      </c>
      <c r="F19" s="7">
        <v>52045</v>
      </c>
      <c r="G19" s="16">
        <v>238.5</v>
      </c>
      <c r="H19" s="16">
        <v>248.5</v>
      </c>
      <c r="I19" s="16">
        <v>247</v>
      </c>
      <c r="J19" s="16">
        <v>734</v>
      </c>
      <c r="K19" s="21">
        <v>62.73</v>
      </c>
      <c r="L19" s="16">
        <v>153</v>
      </c>
      <c r="M19" s="7"/>
      <c r="N19" s="11"/>
      <c r="P19" s="4"/>
      <c r="Q19" s="4"/>
      <c r="R19" s="4"/>
      <c r="S19" s="4"/>
      <c r="T19" s="4"/>
    </row>
    <row r="20" spans="1:14" s="39" customFormat="1" ht="15.75">
      <c r="A20" s="47">
        <v>10.21</v>
      </c>
      <c r="B20" s="7">
        <v>103</v>
      </c>
      <c r="C20" s="7" t="s">
        <v>49</v>
      </c>
      <c r="D20" s="7">
        <v>76694</v>
      </c>
      <c r="E20" s="7" t="s">
        <v>50</v>
      </c>
      <c r="F20" s="7">
        <v>37412</v>
      </c>
      <c r="G20" s="36">
        <v>255.5</v>
      </c>
      <c r="H20" s="36">
        <v>273</v>
      </c>
      <c r="I20" s="36">
        <v>254.5</v>
      </c>
      <c r="J20" s="36">
        <v>783</v>
      </c>
      <c r="K20" s="37">
        <v>66.92</v>
      </c>
      <c r="L20" s="36">
        <v>162</v>
      </c>
      <c r="M20" s="34">
        <v>9</v>
      </c>
      <c r="N20" s="38"/>
    </row>
    <row r="21" spans="1:14" s="39" customFormat="1" ht="15.75">
      <c r="A21" s="83">
        <v>10.29</v>
      </c>
      <c r="B21" s="34"/>
      <c r="C21" s="88" t="s">
        <v>572</v>
      </c>
      <c r="D21" s="88"/>
      <c r="E21" s="88" t="s">
        <v>572</v>
      </c>
      <c r="F21" s="34"/>
      <c r="G21" s="36"/>
      <c r="H21" s="36"/>
      <c r="I21" s="36"/>
      <c r="J21" s="36"/>
      <c r="K21" s="37"/>
      <c r="L21" s="36"/>
      <c r="M21" s="34"/>
      <c r="N21" s="38"/>
    </row>
    <row r="22" spans="1:14" ht="15.75">
      <c r="A22" s="46">
        <v>11</v>
      </c>
      <c r="B22" s="7">
        <v>17</v>
      </c>
      <c r="C22" s="7" t="s">
        <v>174</v>
      </c>
      <c r="D22" s="7">
        <v>235652</v>
      </c>
      <c r="E22" s="7" t="s">
        <v>175</v>
      </c>
      <c r="F22" s="7">
        <v>42835</v>
      </c>
      <c r="G22" s="16">
        <v>251</v>
      </c>
      <c r="H22" s="16">
        <v>258</v>
      </c>
      <c r="I22" s="16">
        <v>255</v>
      </c>
      <c r="J22" s="16">
        <v>764</v>
      </c>
      <c r="K22" s="21">
        <v>65.29</v>
      </c>
      <c r="L22" s="16">
        <v>160</v>
      </c>
      <c r="M22" s="7"/>
      <c r="N22" s="11"/>
    </row>
    <row r="23" spans="1:14" ht="15.75">
      <c r="A23" s="46">
        <v>11.08</v>
      </c>
      <c r="B23" s="7">
        <v>269</v>
      </c>
      <c r="C23" s="7" t="s">
        <v>204</v>
      </c>
      <c r="D23" s="7">
        <v>268569</v>
      </c>
      <c r="E23" s="7" t="s">
        <v>205</v>
      </c>
      <c r="F23" s="7">
        <v>42721</v>
      </c>
      <c r="G23" s="16">
        <v>233</v>
      </c>
      <c r="H23" s="16">
        <v>226</v>
      </c>
      <c r="I23" s="16">
        <v>236.5</v>
      </c>
      <c r="J23" s="16">
        <v>695.5</v>
      </c>
      <c r="K23" s="21">
        <v>59.44</v>
      </c>
      <c r="L23" s="16">
        <v>148</v>
      </c>
      <c r="M23" s="7"/>
      <c r="N23" s="11"/>
    </row>
    <row r="24" spans="1:14" ht="15.75">
      <c r="A24" s="46">
        <v>11.16</v>
      </c>
      <c r="B24" s="7">
        <v>74</v>
      </c>
      <c r="C24" s="7" t="s">
        <v>178</v>
      </c>
      <c r="D24" s="7">
        <v>268585</v>
      </c>
      <c r="E24" s="7" t="s">
        <v>179</v>
      </c>
      <c r="F24" s="7">
        <v>40834</v>
      </c>
      <c r="G24" s="16">
        <v>260.5</v>
      </c>
      <c r="H24" s="16">
        <v>268.5</v>
      </c>
      <c r="I24" s="16">
        <v>262.5</v>
      </c>
      <c r="J24" s="16">
        <v>791.5</v>
      </c>
      <c r="K24" s="21">
        <v>67.64</v>
      </c>
      <c r="L24" s="16">
        <v>164</v>
      </c>
      <c r="M24" s="7">
        <v>5</v>
      </c>
      <c r="N24" s="11"/>
    </row>
    <row r="25" spans="1:14" ht="15.75">
      <c r="A25" s="46">
        <v>11.24</v>
      </c>
      <c r="B25" s="7">
        <v>154</v>
      </c>
      <c r="C25" s="7" t="s">
        <v>582</v>
      </c>
      <c r="D25" s="7">
        <v>275417</v>
      </c>
      <c r="E25" s="7" t="s">
        <v>188</v>
      </c>
      <c r="F25" s="7">
        <v>57886</v>
      </c>
      <c r="G25" s="16">
        <v>256</v>
      </c>
      <c r="H25" s="16">
        <v>256.5</v>
      </c>
      <c r="I25" s="16">
        <v>267</v>
      </c>
      <c r="J25" s="16">
        <v>779.5</v>
      </c>
      <c r="K25" s="21">
        <v>66.62</v>
      </c>
      <c r="L25" s="16">
        <v>162</v>
      </c>
      <c r="M25" s="7">
        <v>10</v>
      </c>
      <c r="N25" s="11"/>
    </row>
    <row r="26" spans="1:20" ht="15.75">
      <c r="A26" s="46">
        <v>11.32</v>
      </c>
      <c r="B26" s="7">
        <v>270</v>
      </c>
      <c r="C26" s="7" t="s">
        <v>206</v>
      </c>
      <c r="D26" s="7">
        <v>313777</v>
      </c>
      <c r="E26" s="7" t="s">
        <v>207</v>
      </c>
      <c r="F26" s="7">
        <v>48043</v>
      </c>
      <c r="G26" s="16">
        <v>241.5</v>
      </c>
      <c r="H26" s="16">
        <v>250</v>
      </c>
      <c r="I26" s="16">
        <v>257</v>
      </c>
      <c r="J26" s="16">
        <v>748.5</v>
      </c>
      <c r="K26" s="21">
        <v>63.97</v>
      </c>
      <c r="L26" s="16">
        <v>150</v>
      </c>
      <c r="M26" s="7"/>
      <c r="N26" s="11"/>
      <c r="P26" s="4"/>
      <c r="Q26" s="4"/>
      <c r="R26" s="4"/>
      <c r="S26" s="4"/>
      <c r="T26" s="4"/>
    </row>
    <row r="27" spans="1:20" s="39" customFormat="1" ht="15.75">
      <c r="A27" s="47">
        <v>11.4</v>
      </c>
      <c r="B27" s="7">
        <v>226</v>
      </c>
      <c r="C27" s="7" t="s">
        <v>201</v>
      </c>
      <c r="D27" s="7">
        <v>374318</v>
      </c>
      <c r="E27" s="7" t="s">
        <v>202</v>
      </c>
      <c r="F27" s="7">
        <v>1432990</v>
      </c>
      <c r="G27" s="36">
        <v>273.5</v>
      </c>
      <c r="H27" s="36">
        <v>273</v>
      </c>
      <c r="I27" s="36">
        <v>260</v>
      </c>
      <c r="J27" s="36">
        <v>806.5</v>
      </c>
      <c r="K27" s="37">
        <v>68.93</v>
      </c>
      <c r="L27" s="36">
        <v>170</v>
      </c>
      <c r="M27" s="34">
        <v>2</v>
      </c>
      <c r="N27" s="38" t="s">
        <v>16</v>
      </c>
      <c r="P27" s="67"/>
      <c r="Q27" s="67"/>
      <c r="R27" s="67"/>
      <c r="S27" s="67"/>
      <c r="T27" s="67"/>
    </row>
    <row r="28" spans="1:20" ht="15.75">
      <c r="A28" s="46">
        <v>11.48</v>
      </c>
      <c r="B28" s="7">
        <v>82</v>
      </c>
      <c r="C28" s="7" t="s">
        <v>45</v>
      </c>
      <c r="D28" s="7">
        <v>363405</v>
      </c>
      <c r="E28" s="7" t="s">
        <v>46</v>
      </c>
      <c r="F28" s="7">
        <v>41882</v>
      </c>
      <c r="G28" s="16">
        <v>257.5</v>
      </c>
      <c r="H28" s="16">
        <v>258</v>
      </c>
      <c r="I28" s="16">
        <v>263</v>
      </c>
      <c r="J28" s="16">
        <v>778.5</v>
      </c>
      <c r="K28" s="21">
        <v>66.53</v>
      </c>
      <c r="L28" s="16">
        <v>164</v>
      </c>
      <c r="M28" s="7"/>
      <c r="N28" s="11"/>
      <c r="P28" s="54"/>
      <c r="Q28" s="54"/>
      <c r="R28" s="54"/>
      <c r="S28" s="54"/>
      <c r="T28" s="54"/>
    </row>
    <row r="29" spans="1:20" ht="15.75">
      <c r="A29" s="46">
        <v>11.56</v>
      </c>
      <c r="B29" s="7">
        <v>121</v>
      </c>
      <c r="C29" s="7" t="s">
        <v>184</v>
      </c>
      <c r="D29" s="7">
        <v>322040</v>
      </c>
      <c r="E29" s="7" t="s">
        <v>185</v>
      </c>
      <c r="F29" s="7">
        <v>54441</v>
      </c>
      <c r="G29" s="16">
        <v>273</v>
      </c>
      <c r="H29" s="16">
        <v>271.5</v>
      </c>
      <c r="I29" s="16">
        <v>265.5</v>
      </c>
      <c r="J29" s="16">
        <v>810</v>
      </c>
      <c r="K29" s="21">
        <v>69.23</v>
      </c>
      <c r="L29" s="16">
        <v>169</v>
      </c>
      <c r="M29" s="7">
        <v>1</v>
      </c>
      <c r="N29" s="11" t="s">
        <v>16</v>
      </c>
      <c r="P29" s="4"/>
      <c r="Q29" s="4"/>
      <c r="R29" s="4"/>
      <c r="S29" s="4"/>
      <c r="T29" s="4"/>
    </row>
    <row r="30" spans="1:20" ht="15.75">
      <c r="A30" s="46">
        <v>12.04</v>
      </c>
      <c r="B30" s="7">
        <v>107</v>
      </c>
      <c r="C30" s="7" t="s">
        <v>84</v>
      </c>
      <c r="D30" s="7">
        <v>287377</v>
      </c>
      <c r="E30" s="7" t="s">
        <v>85</v>
      </c>
      <c r="F30" s="7">
        <v>59450</v>
      </c>
      <c r="G30" s="16">
        <v>250</v>
      </c>
      <c r="H30" s="16">
        <v>248</v>
      </c>
      <c r="I30" s="16">
        <v>249</v>
      </c>
      <c r="J30" s="16">
        <v>747</v>
      </c>
      <c r="K30" s="21">
        <v>63.84</v>
      </c>
      <c r="L30" s="16">
        <v>159</v>
      </c>
      <c r="M30" s="7"/>
      <c r="N30" s="11"/>
      <c r="P30" s="4"/>
      <c r="Q30" s="4"/>
      <c r="R30" s="4"/>
      <c r="S30" s="4"/>
      <c r="T30" s="4"/>
    </row>
    <row r="31" spans="1:14" ht="15.75">
      <c r="A31" s="46">
        <v>12.12</v>
      </c>
      <c r="B31" s="7">
        <v>165</v>
      </c>
      <c r="C31" s="7" t="s">
        <v>96</v>
      </c>
      <c r="D31" s="7">
        <v>26220</v>
      </c>
      <c r="E31" s="7" t="s">
        <v>97</v>
      </c>
      <c r="F31" s="7">
        <v>1431493</v>
      </c>
      <c r="G31" s="16">
        <v>228</v>
      </c>
      <c r="H31" s="16">
        <v>214</v>
      </c>
      <c r="I31" s="16">
        <v>231</v>
      </c>
      <c r="J31" s="16">
        <v>673</v>
      </c>
      <c r="K31" s="21">
        <v>57.52</v>
      </c>
      <c r="L31" s="16">
        <v>145</v>
      </c>
      <c r="M31" s="7"/>
      <c r="N31" s="11"/>
    </row>
    <row r="32" spans="1:14" ht="15.75">
      <c r="A32" s="46">
        <v>12.2</v>
      </c>
      <c r="B32" s="7">
        <v>115</v>
      </c>
      <c r="C32" s="7" t="s">
        <v>86</v>
      </c>
      <c r="D32" s="7">
        <v>110426</v>
      </c>
      <c r="E32" s="7" t="s">
        <v>87</v>
      </c>
      <c r="F32" s="7">
        <v>50327</v>
      </c>
      <c r="G32" s="16">
        <v>242</v>
      </c>
      <c r="H32" s="16">
        <v>234</v>
      </c>
      <c r="I32" s="16">
        <v>231.5</v>
      </c>
      <c r="J32" s="16">
        <v>707.5</v>
      </c>
      <c r="K32" s="21">
        <v>60.47</v>
      </c>
      <c r="L32" s="16">
        <v>149</v>
      </c>
      <c r="M32" s="7"/>
      <c r="N32" s="11"/>
    </row>
    <row r="33" spans="1:14" ht="15.75">
      <c r="A33" s="46">
        <v>12.28</v>
      </c>
      <c r="B33" s="7">
        <v>19</v>
      </c>
      <c r="C33" s="7" t="s">
        <v>71</v>
      </c>
      <c r="D33" s="7">
        <v>200123</v>
      </c>
      <c r="E33" s="7" t="s">
        <v>72</v>
      </c>
      <c r="F33" s="7">
        <v>41744</v>
      </c>
      <c r="G33" s="16">
        <v>251</v>
      </c>
      <c r="H33" s="16">
        <v>256.5</v>
      </c>
      <c r="I33" s="16">
        <v>260.5</v>
      </c>
      <c r="J33" s="16">
        <v>768</v>
      </c>
      <c r="K33" s="21">
        <v>65.64</v>
      </c>
      <c r="L33" s="16">
        <v>161</v>
      </c>
      <c r="M33" s="7"/>
      <c r="N33" s="11"/>
    </row>
    <row r="34" spans="1:14" s="39" customFormat="1" ht="15.75">
      <c r="A34" s="47">
        <v>12.36</v>
      </c>
      <c r="B34" s="34">
        <v>153</v>
      </c>
      <c r="C34" s="34" t="s">
        <v>94</v>
      </c>
      <c r="D34" s="34">
        <v>290408</v>
      </c>
      <c r="E34" s="34" t="s">
        <v>95</v>
      </c>
      <c r="F34" s="34">
        <v>56090</v>
      </c>
      <c r="G34" s="36">
        <v>268.5</v>
      </c>
      <c r="H34" s="36">
        <v>253</v>
      </c>
      <c r="I34" s="36">
        <v>262.5</v>
      </c>
      <c r="J34" s="36">
        <v>784</v>
      </c>
      <c r="K34" s="37">
        <v>67</v>
      </c>
      <c r="L34" s="36">
        <v>166</v>
      </c>
      <c r="M34" s="34">
        <v>8</v>
      </c>
      <c r="N34" s="38"/>
    </row>
    <row r="35" spans="1:14" ht="15.75">
      <c r="A35" s="102">
        <v>12.44</v>
      </c>
      <c r="B35" s="7"/>
      <c r="C35" s="99" t="s">
        <v>573</v>
      </c>
      <c r="D35" s="7"/>
      <c r="E35" s="99" t="s">
        <v>573</v>
      </c>
      <c r="F35" s="7"/>
      <c r="G35" s="16"/>
      <c r="H35" s="16"/>
      <c r="I35" s="16"/>
      <c r="J35" s="16">
        <f>G35+H35+I35</f>
        <v>0</v>
      </c>
      <c r="K35" s="21">
        <f>J35/$K$6*100</f>
        <v>0</v>
      </c>
      <c r="L35" s="16"/>
      <c r="M35" s="7"/>
      <c r="N35" s="11"/>
    </row>
    <row r="36" spans="1:12" ht="12.75">
      <c r="A36" s="2"/>
      <c r="G36" s="2"/>
      <c r="H36" s="2"/>
      <c r="I36" s="2"/>
      <c r="J36" s="2"/>
      <c r="K36" s="2"/>
      <c r="L36" s="2"/>
    </row>
    <row r="37" spans="1:12" ht="12.75">
      <c r="A37" s="2"/>
      <c r="G37" s="2"/>
      <c r="H37" s="2"/>
      <c r="I37" s="2"/>
      <c r="J37" s="2"/>
      <c r="K37" s="2"/>
      <c r="L37" s="2"/>
    </row>
    <row r="38" spans="1:12" ht="12.75">
      <c r="A38" s="2"/>
      <c r="G38" s="2"/>
      <c r="H38" s="2"/>
      <c r="I38" s="2"/>
      <c r="J38" s="2"/>
      <c r="K38" s="2"/>
      <c r="L38" s="2"/>
    </row>
    <row r="39" spans="1:12" ht="12.75">
      <c r="A39" s="2"/>
      <c r="G39" s="2"/>
      <c r="H39" s="2"/>
      <c r="I39" s="2"/>
      <c r="J39" s="2"/>
      <c r="K39" s="2"/>
      <c r="L39" s="2"/>
    </row>
    <row r="40" spans="1:12" ht="12.75">
      <c r="A40" s="2"/>
      <c r="G40" s="2"/>
      <c r="H40" s="2"/>
      <c r="I40" s="2"/>
      <c r="J40" s="2"/>
      <c r="K40" s="2"/>
      <c r="L40" s="2"/>
    </row>
    <row r="41" spans="1:12" ht="12.75">
      <c r="A41" s="2"/>
      <c r="G41" s="2"/>
      <c r="H41" s="2"/>
      <c r="I41" s="2"/>
      <c r="J41" s="2"/>
      <c r="K41" s="2"/>
      <c r="L41" s="2"/>
    </row>
    <row r="42" spans="1:12" ht="12.75">
      <c r="A42" s="2"/>
      <c r="G42" s="2"/>
      <c r="H42" s="2"/>
      <c r="I42" s="2"/>
      <c r="J42" s="2"/>
      <c r="K42" s="2"/>
      <c r="L42" s="2"/>
    </row>
    <row r="43" spans="1:12" ht="12.75">
      <c r="A43" s="2"/>
      <c r="G43" s="2"/>
      <c r="H43" s="2"/>
      <c r="I43" s="2"/>
      <c r="J43" s="2"/>
      <c r="K43" s="2"/>
      <c r="L43" s="2"/>
    </row>
    <row r="44" spans="1:12" ht="12.75">
      <c r="A44" s="2"/>
      <c r="G44" s="2"/>
      <c r="H44" s="2"/>
      <c r="I44" s="2"/>
      <c r="J44" s="2"/>
      <c r="K44" s="2"/>
      <c r="L44" s="2"/>
    </row>
    <row r="45" spans="1:12" ht="12.75">
      <c r="A45" s="2"/>
      <c r="G45" s="2"/>
      <c r="H45" s="2"/>
      <c r="I45" s="2"/>
      <c r="J45" s="2"/>
      <c r="K45" s="2"/>
      <c r="L45" s="2"/>
    </row>
    <row r="46" spans="1:12" ht="12.75">
      <c r="A46" s="2"/>
      <c r="G46" s="2"/>
      <c r="H46" s="2"/>
      <c r="I46" s="2"/>
      <c r="J46" s="2"/>
      <c r="K46" s="2"/>
      <c r="L46" s="2"/>
    </row>
    <row r="47" spans="1:12" ht="12.75">
      <c r="A47" s="2"/>
      <c r="G47" s="2"/>
      <c r="H47" s="2"/>
      <c r="I47" s="2"/>
      <c r="J47" s="2"/>
      <c r="K47" s="2"/>
      <c r="L47" s="2"/>
    </row>
    <row r="48" spans="1:12" ht="12.75">
      <c r="A48" s="2"/>
      <c r="G48" s="2"/>
      <c r="H48" s="2"/>
      <c r="I48" s="2"/>
      <c r="J48" s="2"/>
      <c r="K48" s="2"/>
      <c r="L48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4"/>
  </sheetPr>
  <dimension ref="A1:N31"/>
  <sheetViews>
    <sheetView zoomScalePageLayoutView="0" workbookViewId="0" topLeftCell="A13">
      <selection activeCell="A20" sqref="A20:N31"/>
    </sheetView>
  </sheetViews>
  <sheetFormatPr defaultColWidth="9.140625" defaultRowHeight="12.75"/>
  <cols>
    <col min="1" max="1" width="7.00390625" style="48" customWidth="1"/>
    <col min="2" max="2" width="5.140625" style="2" customWidth="1"/>
    <col min="3" max="3" width="23.7109375" style="2" bestFit="1" customWidth="1"/>
    <col min="4" max="4" width="10.140625" style="2" bestFit="1" customWidth="1"/>
    <col min="5" max="5" width="19.421875" style="2" bestFit="1" customWidth="1"/>
    <col min="6" max="6" width="10.7109375" style="2" bestFit="1" customWidth="1"/>
    <col min="7" max="11" width="9.140625" style="18" customWidth="1"/>
    <col min="12" max="12" width="11.28125" style="18" bestFit="1" customWidth="1"/>
    <col min="13" max="13" width="9.140625" style="2" customWidth="1"/>
    <col min="14" max="14" width="10.8515625" style="2" bestFit="1" customWidth="1"/>
    <col min="15" max="16384" width="9.140625" style="2" customWidth="1"/>
  </cols>
  <sheetData>
    <row r="1" ht="18.75">
      <c r="A1" s="41" t="s">
        <v>36</v>
      </c>
    </row>
    <row r="2" spans="1:7" ht="15.75">
      <c r="A2" s="42" t="s">
        <v>1</v>
      </c>
      <c r="B2" s="6"/>
      <c r="C2" s="6"/>
      <c r="D2" s="6"/>
      <c r="E2" s="6"/>
      <c r="F2" s="6" t="s">
        <v>10</v>
      </c>
      <c r="G2" s="22" t="s">
        <v>7</v>
      </c>
    </row>
    <row r="3" spans="1:7" ht="15.75">
      <c r="A3" s="42" t="s">
        <v>0</v>
      </c>
      <c r="B3" s="6" t="s">
        <v>28</v>
      </c>
      <c r="C3" s="6"/>
      <c r="D3" s="6"/>
      <c r="E3" s="6"/>
      <c r="F3" s="6"/>
      <c r="G3" s="22" t="s">
        <v>12</v>
      </c>
    </row>
    <row r="4" spans="1:12" ht="15.75">
      <c r="A4" s="42" t="s">
        <v>11</v>
      </c>
      <c r="B4" s="6"/>
      <c r="C4" s="6"/>
      <c r="D4" s="6"/>
      <c r="E4" s="6"/>
      <c r="F4" s="6"/>
      <c r="G4" s="22" t="s">
        <v>20</v>
      </c>
      <c r="L4" s="23"/>
    </row>
    <row r="5" spans="1:5" ht="12.75">
      <c r="A5" s="43"/>
      <c r="C5" s="129" t="s">
        <v>21</v>
      </c>
      <c r="D5" s="130"/>
      <c r="E5" s="130"/>
    </row>
    <row r="6" spans="1:13" ht="13.5" thickBot="1">
      <c r="A6" s="44"/>
      <c r="B6" s="4"/>
      <c r="C6" s="4"/>
      <c r="D6" s="4"/>
      <c r="E6" s="4"/>
      <c r="F6" s="4"/>
      <c r="G6" s="19"/>
      <c r="H6" s="19"/>
      <c r="I6" s="19"/>
      <c r="J6" s="19"/>
      <c r="K6" s="19">
        <f>390*3</f>
        <v>1170</v>
      </c>
      <c r="L6" s="19"/>
      <c r="M6" s="4"/>
    </row>
    <row r="7" spans="1:14" ht="15.75">
      <c r="A7" s="45" t="s">
        <v>2</v>
      </c>
      <c r="B7" s="9" t="s">
        <v>15</v>
      </c>
      <c r="C7" s="9" t="s">
        <v>3</v>
      </c>
      <c r="D7" s="9" t="s">
        <v>4</v>
      </c>
      <c r="E7" s="9" t="s">
        <v>5</v>
      </c>
      <c r="F7" s="9" t="s">
        <v>6</v>
      </c>
      <c r="G7" s="20" t="s">
        <v>7</v>
      </c>
      <c r="H7" s="20" t="s">
        <v>12</v>
      </c>
      <c r="I7" s="20" t="s">
        <v>20</v>
      </c>
      <c r="J7" s="20" t="s">
        <v>13</v>
      </c>
      <c r="K7" s="20" t="s">
        <v>14</v>
      </c>
      <c r="L7" s="20" t="s">
        <v>8</v>
      </c>
      <c r="M7" s="9" t="s">
        <v>9</v>
      </c>
      <c r="N7" s="10" t="s">
        <v>16</v>
      </c>
    </row>
    <row r="8" spans="1:14" ht="15.75">
      <c r="A8" s="46">
        <v>13</v>
      </c>
      <c r="B8" s="34">
        <v>197</v>
      </c>
      <c r="C8" s="34" t="s">
        <v>165</v>
      </c>
      <c r="D8" s="34">
        <v>2917</v>
      </c>
      <c r="E8" s="34" t="s">
        <v>166</v>
      </c>
      <c r="F8" s="34">
        <v>41016</v>
      </c>
      <c r="G8" s="21">
        <v>275</v>
      </c>
      <c r="H8" s="21">
        <v>262</v>
      </c>
      <c r="I8" s="21">
        <v>266</v>
      </c>
      <c r="J8" s="21">
        <v>803</v>
      </c>
      <c r="K8" s="21">
        <v>68.63</v>
      </c>
      <c r="L8" s="21">
        <v>166</v>
      </c>
      <c r="M8" s="7">
        <v>1</v>
      </c>
      <c r="N8" s="11" t="s">
        <v>16</v>
      </c>
    </row>
    <row r="9" spans="1:14" ht="15.75">
      <c r="A9" s="46">
        <v>13.08</v>
      </c>
      <c r="B9" s="7">
        <v>290</v>
      </c>
      <c r="C9" s="7" t="s">
        <v>561</v>
      </c>
      <c r="D9" s="7">
        <v>42765</v>
      </c>
      <c r="E9" s="7" t="s">
        <v>562</v>
      </c>
      <c r="F9" s="7">
        <v>37053</v>
      </c>
      <c r="G9" s="21">
        <v>240.5</v>
      </c>
      <c r="H9" s="21">
        <v>238.5</v>
      </c>
      <c r="I9" s="21">
        <v>244.5</v>
      </c>
      <c r="J9" s="21">
        <v>723.5</v>
      </c>
      <c r="K9" s="21">
        <v>61.83</v>
      </c>
      <c r="L9" s="21">
        <v>152</v>
      </c>
      <c r="M9" s="7">
        <v>8</v>
      </c>
      <c r="N9" s="11"/>
    </row>
    <row r="10" spans="1:14" s="39" customFormat="1" ht="15.75">
      <c r="A10" s="47">
        <v>13.16</v>
      </c>
      <c r="B10" s="7">
        <v>228</v>
      </c>
      <c r="C10" s="7" t="s">
        <v>156</v>
      </c>
      <c r="D10" s="7">
        <v>43770</v>
      </c>
      <c r="E10" s="7" t="s">
        <v>169</v>
      </c>
      <c r="F10" s="7">
        <v>47229</v>
      </c>
      <c r="G10" s="37">
        <v>246.5</v>
      </c>
      <c r="H10" s="37">
        <v>254</v>
      </c>
      <c r="I10" s="37">
        <v>243</v>
      </c>
      <c r="J10" s="37">
        <v>743.5</v>
      </c>
      <c r="K10" s="37">
        <v>63.54</v>
      </c>
      <c r="L10" s="37">
        <v>153</v>
      </c>
      <c r="M10" s="34">
        <v>7</v>
      </c>
      <c r="N10" s="38"/>
    </row>
    <row r="11" spans="1:14" ht="15.75">
      <c r="A11" s="46">
        <v>13.24</v>
      </c>
      <c r="B11" s="7">
        <v>168</v>
      </c>
      <c r="C11" s="7" t="s">
        <v>163</v>
      </c>
      <c r="D11" s="7">
        <v>61077</v>
      </c>
      <c r="E11" s="7" t="s">
        <v>164</v>
      </c>
      <c r="F11" s="7">
        <v>55377</v>
      </c>
      <c r="G11" s="21">
        <v>257</v>
      </c>
      <c r="H11" s="21">
        <v>254</v>
      </c>
      <c r="I11" s="21">
        <v>257.5</v>
      </c>
      <c r="J11" s="21">
        <v>768.5</v>
      </c>
      <c r="K11" s="21">
        <v>65.68</v>
      </c>
      <c r="L11" s="21">
        <v>160</v>
      </c>
      <c r="M11" s="7">
        <v>3</v>
      </c>
      <c r="N11" s="11"/>
    </row>
    <row r="12" spans="1:14" s="39" customFormat="1" ht="15.75">
      <c r="A12" s="47">
        <v>13.32</v>
      </c>
      <c r="B12" s="7">
        <v>180</v>
      </c>
      <c r="C12" s="7" t="s">
        <v>148</v>
      </c>
      <c r="D12" s="7">
        <v>87890</v>
      </c>
      <c r="E12" s="7" t="s">
        <v>149</v>
      </c>
      <c r="F12" s="7">
        <v>1633137</v>
      </c>
      <c r="G12" s="37">
        <v>271.5</v>
      </c>
      <c r="H12" s="37">
        <v>258</v>
      </c>
      <c r="I12" s="37">
        <v>268</v>
      </c>
      <c r="J12" s="37">
        <v>797.5</v>
      </c>
      <c r="K12" s="37">
        <v>68.16</v>
      </c>
      <c r="L12" s="37">
        <v>163</v>
      </c>
      <c r="M12" s="34">
        <v>2</v>
      </c>
      <c r="N12" s="38"/>
    </row>
    <row r="13" spans="1:14" ht="15.75">
      <c r="A13" s="46">
        <v>13.4</v>
      </c>
      <c r="B13" s="7">
        <v>37</v>
      </c>
      <c r="C13" s="7" t="s">
        <v>73</v>
      </c>
      <c r="D13" s="7">
        <v>93386</v>
      </c>
      <c r="E13" s="7" t="s">
        <v>546</v>
      </c>
      <c r="F13" s="7">
        <v>41202</v>
      </c>
      <c r="G13" s="21">
        <v>255</v>
      </c>
      <c r="H13" s="21">
        <v>249</v>
      </c>
      <c r="I13" s="21">
        <v>244.5</v>
      </c>
      <c r="J13" s="21">
        <v>748.5</v>
      </c>
      <c r="K13" s="21">
        <v>63.97</v>
      </c>
      <c r="L13" s="21">
        <v>158</v>
      </c>
      <c r="M13" s="7">
        <v>6</v>
      </c>
      <c r="N13" s="11"/>
    </row>
    <row r="14" spans="1:14" ht="15.75">
      <c r="A14" s="46">
        <v>13.48</v>
      </c>
      <c r="B14" s="7">
        <v>241</v>
      </c>
      <c r="C14" s="7" t="s">
        <v>170</v>
      </c>
      <c r="D14" s="7">
        <v>95354</v>
      </c>
      <c r="E14" s="7" t="s">
        <v>171</v>
      </c>
      <c r="F14" s="7">
        <v>57416</v>
      </c>
      <c r="G14" s="21" t="s">
        <v>612</v>
      </c>
      <c r="H14" s="21" t="s">
        <v>612</v>
      </c>
      <c r="I14" s="21" t="s">
        <v>612</v>
      </c>
      <c r="J14" s="21" t="s">
        <v>612</v>
      </c>
      <c r="K14" s="21" t="s">
        <v>612</v>
      </c>
      <c r="L14" s="21" t="s">
        <v>612</v>
      </c>
      <c r="M14" s="7"/>
      <c r="N14" s="11"/>
    </row>
    <row r="15" spans="1:14" ht="15.75">
      <c r="A15" s="46">
        <v>13.56</v>
      </c>
      <c r="B15" s="7">
        <v>98</v>
      </c>
      <c r="C15" s="7" t="s">
        <v>159</v>
      </c>
      <c r="D15" s="7">
        <v>120316</v>
      </c>
      <c r="E15" s="7" t="s">
        <v>160</v>
      </c>
      <c r="F15" s="7">
        <v>51404</v>
      </c>
      <c r="G15" s="21">
        <v>251</v>
      </c>
      <c r="H15" s="21">
        <v>252</v>
      </c>
      <c r="I15" s="21">
        <v>249.5</v>
      </c>
      <c r="J15" s="21">
        <v>752.5</v>
      </c>
      <c r="K15" s="21">
        <v>64.31</v>
      </c>
      <c r="L15" s="21">
        <v>159</v>
      </c>
      <c r="M15" s="7">
        <v>5</v>
      </c>
      <c r="N15" s="11"/>
    </row>
    <row r="16" spans="1:14" ht="15.75">
      <c r="A16" s="46">
        <v>14.04</v>
      </c>
      <c r="B16" s="34">
        <v>167</v>
      </c>
      <c r="C16" s="34" t="s">
        <v>161</v>
      </c>
      <c r="D16" s="34">
        <v>197564</v>
      </c>
      <c r="E16" s="34" t="s">
        <v>162</v>
      </c>
      <c r="F16" s="34">
        <v>52386</v>
      </c>
      <c r="G16" s="21" t="s">
        <v>612</v>
      </c>
      <c r="H16" s="21" t="s">
        <v>612</v>
      </c>
      <c r="I16" s="21" t="s">
        <v>612</v>
      </c>
      <c r="J16" s="21" t="s">
        <v>612</v>
      </c>
      <c r="K16" s="21" t="s">
        <v>612</v>
      </c>
      <c r="L16" s="21" t="s">
        <v>612</v>
      </c>
      <c r="M16" s="7"/>
      <c r="N16" s="11"/>
    </row>
    <row r="17" spans="1:14" s="39" customFormat="1" ht="15.75">
      <c r="A17" s="46">
        <v>14.12</v>
      </c>
      <c r="B17" s="7">
        <v>265</v>
      </c>
      <c r="C17" s="7" t="s">
        <v>172</v>
      </c>
      <c r="D17" s="7">
        <v>219487</v>
      </c>
      <c r="E17" s="7" t="s">
        <v>173</v>
      </c>
      <c r="F17" s="7">
        <v>50528</v>
      </c>
      <c r="G17" s="37">
        <v>254</v>
      </c>
      <c r="H17" s="37">
        <v>257.5</v>
      </c>
      <c r="I17" s="37">
        <v>252</v>
      </c>
      <c r="J17" s="37">
        <v>763.5</v>
      </c>
      <c r="K17" s="37">
        <v>65.25</v>
      </c>
      <c r="L17" s="37">
        <v>162</v>
      </c>
      <c r="M17" s="34">
        <v>4</v>
      </c>
      <c r="N17" s="38"/>
    </row>
    <row r="18" spans="1:14" ht="15.75">
      <c r="A18" s="47">
        <v>14.28</v>
      </c>
      <c r="B18" s="7">
        <v>218</v>
      </c>
      <c r="C18" s="7" t="s">
        <v>167</v>
      </c>
      <c r="D18" s="7">
        <v>275050</v>
      </c>
      <c r="E18" s="7" t="s">
        <v>168</v>
      </c>
      <c r="F18" s="7">
        <v>46422</v>
      </c>
      <c r="G18" s="21" t="s">
        <v>613</v>
      </c>
      <c r="H18" s="21" t="s">
        <v>613</v>
      </c>
      <c r="I18" s="21" t="s">
        <v>613</v>
      </c>
      <c r="J18" s="21" t="s">
        <v>613</v>
      </c>
      <c r="K18" s="21" t="s">
        <v>612</v>
      </c>
      <c r="L18" s="21" t="s">
        <v>612</v>
      </c>
      <c r="M18" s="7"/>
      <c r="N18" s="11"/>
    </row>
    <row r="19" spans="1:14" ht="15.75">
      <c r="A19" s="102">
        <v>14.36</v>
      </c>
      <c r="B19" s="7"/>
      <c r="C19" s="88" t="s">
        <v>573</v>
      </c>
      <c r="D19" s="34"/>
      <c r="E19" s="88" t="s">
        <v>573</v>
      </c>
      <c r="F19" s="7"/>
      <c r="G19" s="21"/>
      <c r="H19" s="21"/>
      <c r="I19" s="21"/>
      <c r="J19" s="21">
        <f>G19+H19+I19</f>
        <v>0</v>
      </c>
      <c r="K19" s="21">
        <f>J19/$K$6*100</f>
        <v>0</v>
      </c>
      <c r="L19" s="21"/>
      <c r="M19" s="7"/>
      <c r="N19" s="11"/>
    </row>
    <row r="20" spans="1:12" ht="12.75">
      <c r="A20" s="2"/>
      <c r="G20" s="2"/>
      <c r="H20" s="2"/>
      <c r="I20" s="2"/>
      <c r="J20" s="2"/>
      <c r="K20" s="2"/>
      <c r="L20" s="2"/>
    </row>
    <row r="21" spans="1:12" ht="12.75">
      <c r="A21" s="2"/>
      <c r="G21" s="2"/>
      <c r="H21" s="2"/>
      <c r="I21" s="2"/>
      <c r="J21" s="2"/>
      <c r="K21" s="2"/>
      <c r="L21" s="2"/>
    </row>
    <row r="22" spans="1:12" ht="12.75">
      <c r="A22" s="2"/>
      <c r="G22" s="2"/>
      <c r="H22" s="2"/>
      <c r="I22" s="2"/>
      <c r="J22" s="2"/>
      <c r="K22" s="2"/>
      <c r="L22" s="2"/>
    </row>
    <row r="23" spans="1:12" ht="12.75">
      <c r="A23" s="2"/>
      <c r="G23" s="2"/>
      <c r="H23" s="2"/>
      <c r="I23" s="2"/>
      <c r="J23" s="2"/>
      <c r="K23" s="2"/>
      <c r="L23" s="2"/>
    </row>
    <row r="24" spans="1:12" ht="12.75">
      <c r="A24" s="2"/>
      <c r="G24" s="2"/>
      <c r="H24" s="2"/>
      <c r="I24" s="2"/>
      <c r="J24" s="2"/>
      <c r="K24" s="2"/>
      <c r="L24" s="2"/>
    </row>
    <row r="25" spans="1:12" ht="12.75">
      <c r="A25" s="2"/>
      <c r="G25" s="2"/>
      <c r="H25" s="2"/>
      <c r="I25" s="2"/>
      <c r="J25" s="2"/>
      <c r="K25" s="2"/>
      <c r="L25" s="2"/>
    </row>
    <row r="26" spans="1:12" ht="12.75">
      <c r="A26" s="2"/>
      <c r="G26" s="2"/>
      <c r="H26" s="2"/>
      <c r="I26" s="2"/>
      <c r="J26" s="2"/>
      <c r="K26" s="2"/>
      <c r="L26" s="2"/>
    </row>
    <row r="27" spans="1:12" ht="12.75">
      <c r="A27" s="2"/>
      <c r="G27" s="2"/>
      <c r="H27" s="2"/>
      <c r="I27" s="2"/>
      <c r="J27" s="2"/>
      <c r="K27" s="2"/>
      <c r="L27" s="2"/>
    </row>
    <row r="28" spans="1:12" ht="12.75">
      <c r="A28" s="2"/>
      <c r="G28" s="2"/>
      <c r="H28" s="2"/>
      <c r="I28" s="2"/>
      <c r="J28" s="2"/>
      <c r="K28" s="2"/>
      <c r="L28" s="2"/>
    </row>
    <row r="29" spans="1:12" ht="12.75">
      <c r="A29" s="2"/>
      <c r="G29" s="2"/>
      <c r="H29" s="2"/>
      <c r="I29" s="2"/>
      <c r="J29" s="2"/>
      <c r="K29" s="2"/>
      <c r="L29" s="2"/>
    </row>
    <row r="30" spans="1:12" ht="12.75">
      <c r="A30" s="2"/>
      <c r="G30" s="2"/>
      <c r="H30" s="2"/>
      <c r="I30" s="2"/>
      <c r="J30" s="2"/>
      <c r="K30" s="2"/>
      <c r="L30" s="2"/>
    </row>
    <row r="31" spans="1:12" ht="12.75">
      <c r="A31" s="2"/>
      <c r="G31" s="2"/>
      <c r="H31" s="2"/>
      <c r="I31" s="2"/>
      <c r="J31" s="2"/>
      <c r="K31" s="2"/>
      <c r="L31" s="2"/>
    </row>
  </sheetData>
  <sheetProtection/>
  <mergeCells count="1">
    <mergeCell ref="C5:E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</dc:creator>
  <cp:keywords/>
  <dc:description/>
  <cp:lastModifiedBy>hp</cp:lastModifiedBy>
  <cp:lastPrinted>2016-09-20T13:51:27Z</cp:lastPrinted>
  <dcterms:created xsi:type="dcterms:W3CDTF">2009-03-10T00:19:29Z</dcterms:created>
  <dcterms:modified xsi:type="dcterms:W3CDTF">2016-09-26T13:33:10Z</dcterms:modified>
  <cp:category/>
  <cp:version/>
  <cp:contentType/>
  <cp:contentStatus/>
</cp:coreProperties>
</file>