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<sst xmlns="http://schemas.openxmlformats.org/spreadsheetml/2006/main" count="193" uniqueCount="89">
  <si>
    <t>Step by Step Dressage</t>
  </si>
  <si>
    <t xml:space="preserve"> @Royal Leisure Centre</t>
  </si>
  <si>
    <t xml:space="preserve">Starters: </t>
  </si>
  <si>
    <t>Thursday 3rd June 2010</t>
  </si>
  <si>
    <t>Judge:</t>
  </si>
  <si>
    <t>Mrs Jane Bwye(6)</t>
  </si>
  <si>
    <t xml:space="preserve">Avr %      </t>
  </si>
  <si>
    <t>Class 1</t>
  </si>
  <si>
    <t>Writer:</t>
  </si>
  <si>
    <t>P15 230
N38  310
E45  290</t>
  </si>
  <si>
    <t>Unaffiliated</t>
  </si>
  <si>
    <t>OUTDOOR ARENA 2</t>
  </si>
  <si>
    <t>Preliminary 15/Novice 38/Elementary 45</t>
  </si>
  <si>
    <t>Time</t>
  </si>
  <si>
    <t>Test</t>
  </si>
  <si>
    <t>Sect</t>
  </si>
  <si>
    <t>No</t>
  </si>
  <si>
    <t>Horse</t>
  </si>
  <si>
    <t>Rider</t>
  </si>
  <si>
    <t>Age Sex</t>
  </si>
  <si>
    <t>Marks</t>
  </si>
  <si>
    <t>Col</t>
  </si>
  <si>
    <t>%</t>
  </si>
  <si>
    <t>Placings</t>
  </si>
  <si>
    <t xml:space="preserve"> </t>
  </si>
  <si>
    <t>Breeding</t>
  </si>
  <si>
    <t>Open</t>
  </si>
  <si>
    <t>O/all</t>
  </si>
  <si>
    <t>BB</t>
  </si>
  <si>
    <t>SE</t>
  </si>
  <si>
    <t>E45</t>
  </si>
  <si>
    <t>U</t>
  </si>
  <si>
    <t>Soltaire M</t>
  </si>
  <si>
    <t>Martin Ong</t>
  </si>
  <si>
    <t>11G KWPN</t>
  </si>
  <si>
    <t>QE</t>
  </si>
  <si>
    <t>N38</t>
  </si>
  <si>
    <t>Another Dollar</t>
  </si>
  <si>
    <t>Leah Cole</t>
  </si>
  <si>
    <t>QN</t>
  </si>
  <si>
    <t>P15</t>
  </si>
  <si>
    <t>Merlyn's Majic</t>
  </si>
  <si>
    <t xml:space="preserve">Jenny Minto    </t>
  </si>
  <si>
    <t>QP</t>
  </si>
  <si>
    <t>Sir Xanadu</t>
  </si>
  <si>
    <t>Melissa Abdulgani</t>
  </si>
  <si>
    <t>4yo</t>
  </si>
  <si>
    <t>Supreme Buckshot</t>
  </si>
  <si>
    <t>Pam Hurst</t>
  </si>
  <si>
    <t>HC</t>
  </si>
  <si>
    <t>Zarona</t>
  </si>
  <si>
    <t>Miranda Lambie</t>
  </si>
  <si>
    <t>Jecca</t>
  </si>
  <si>
    <t>Helen Denny</t>
  </si>
  <si>
    <t>WD</t>
  </si>
  <si>
    <t>End</t>
  </si>
  <si>
    <t>Miss Jane Kendall(3)</t>
  </si>
  <si>
    <t>Class 2</t>
  </si>
  <si>
    <t>Mrs Carol Porter</t>
  </si>
  <si>
    <t>W&amp;T  270
P19  220
N37  280
E58  320</t>
  </si>
  <si>
    <t>OUTDOOR ARENA 1</t>
  </si>
  <si>
    <t>Walk &amp; Trot ' D'/Preliminary 19/Novice 37/Elementary 58</t>
  </si>
  <si>
    <t>P19</t>
  </si>
  <si>
    <t>Paddy</t>
  </si>
  <si>
    <t>Jemma Tester</t>
  </si>
  <si>
    <t xml:space="preserve">Lucy </t>
  </si>
  <si>
    <t>Rachel Roles</t>
  </si>
  <si>
    <t>W&amp;TD</t>
  </si>
  <si>
    <t>Finola Woolgar</t>
  </si>
  <si>
    <t>E58</t>
  </si>
  <si>
    <t>Broccley Star</t>
  </si>
  <si>
    <t>Victoria Whiteman</t>
  </si>
  <si>
    <t>Migacz</t>
  </si>
  <si>
    <t xml:space="preserve">Petra Doolan </t>
  </si>
  <si>
    <t>O</t>
  </si>
  <si>
    <t>Timeless</t>
  </si>
  <si>
    <t xml:space="preserve">Jean Carpenter </t>
  </si>
  <si>
    <t>27G</t>
  </si>
  <si>
    <t>N37</t>
  </si>
  <si>
    <t>Bazil</t>
  </si>
  <si>
    <t>Katherine Davis</t>
  </si>
  <si>
    <t>Mrs Helen Webber(1)</t>
  </si>
  <si>
    <t>Class 8</t>
  </si>
  <si>
    <t>Ms Kate Moisson</t>
  </si>
  <si>
    <t>GP  470</t>
  </si>
  <si>
    <t>Medium 73/Advanced Medium 98/Any FEI Test</t>
  </si>
  <si>
    <t>GP</t>
  </si>
  <si>
    <t>Holme Grove Merlin</t>
  </si>
  <si>
    <t xml:space="preserve">Debby Lush 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</si>
</sst>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2"/>
      <name val="Times New Roman"/>
      <family val="0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u val="single"/>
      <sz val="10"/>
      <color indexed="12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20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2" fontId="4" fillId="0" borderId="8" xfId="0" applyNumberFormat="1" applyFont="1" applyBorder="1" applyAlignment="1" applyProtection="1">
      <alignment horizontal="center" vertical="top"/>
      <protection/>
    </xf>
    <xf numFmtId="2" fontId="4" fillId="0" borderId="11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top"/>
    </xf>
    <xf numFmtId="20" fontId="1" fillId="0" borderId="26" xfId="0" applyNumberFormat="1" applyFont="1" applyBorder="1" applyAlignment="1">
      <alignment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5.375" style="74" bestFit="1" customWidth="1"/>
    <col min="2" max="2" width="6.00390625" style="74" bestFit="1" customWidth="1"/>
    <col min="3" max="3" width="4.25390625" style="74" bestFit="1" customWidth="1"/>
    <col min="4" max="4" width="4.00390625" style="74" bestFit="1" customWidth="1"/>
    <col min="5" max="5" width="15.375" style="74" bestFit="1" customWidth="1"/>
    <col min="6" max="6" width="14.375" style="74" bestFit="1" customWidth="1"/>
    <col min="7" max="7" width="9.125" style="74" bestFit="1" customWidth="1"/>
    <col min="8" max="12" width="6.625" style="74" customWidth="1"/>
    <col min="13" max="17" width="4.625" style="74" customWidth="1"/>
  </cols>
  <sheetData>
    <row r="1" spans="1:17" ht="16.5" thickBot="1">
      <c r="A1" s="75" t="s">
        <v>0</v>
      </c>
      <c r="B1" s="76"/>
      <c r="C1" s="76"/>
      <c r="D1" s="76"/>
      <c r="E1" s="76"/>
      <c r="F1" s="76"/>
      <c r="G1" s="14" t="s">
        <v>1</v>
      </c>
      <c r="H1" s="14"/>
      <c r="I1" s="14"/>
      <c r="J1" s="14"/>
      <c r="K1" s="14"/>
      <c r="L1" s="15"/>
      <c r="M1" s="16" t="s">
        <v>2</v>
      </c>
      <c r="N1" s="17"/>
      <c r="O1" s="17"/>
      <c r="P1" s="18">
        <v>7</v>
      </c>
      <c r="Q1" s="19">
        <v>6</v>
      </c>
    </row>
    <row r="2" spans="1:17" ht="16.5" thickBot="1">
      <c r="A2" s="20" t="s">
        <v>3</v>
      </c>
      <c r="B2" s="21"/>
      <c r="C2" s="21"/>
      <c r="D2" s="21"/>
      <c r="E2" s="21"/>
      <c r="F2" s="21"/>
      <c r="G2" s="22" t="s">
        <v>4</v>
      </c>
      <c r="H2" s="23" t="s">
        <v>5</v>
      </c>
      <c r="I2" s="23"/>
      <c r="J2" s="23"/>
      <c r="K2" s="23"/>
      <c r="L2" s="24"/>
      <c r="M2" s="25" t="s">
        <v>6</v>
      </c>
      <c r="N2" s="26"/>
      <c r="O2" s="27"/>
      <c r="P2" s="28">
        <f>SUM(L10:L18)/Q1</f>
        <v>62.685512082668346</v>
      </c>
      <c r="Q2" s="29"/>
    </row>
    <row r="3" spans="1:17" ht="16.5" thickBot="1">
      <c r="A3" s="20" t="s">
        <v>7</v>
      </c>
      <c r="B3" s="21"/>
      <c r="C3" s="21"/>
      <c r="D3" s="21"/>
      <c r="E3" s="21"/>
      <c r="F3" s="21"/>
      <c r="G3" s="30" t="s">
        <v>8</v>
      </c>
      <c r="H3" s="31"/>
      <c r="I3" s="31"/>
      <c r="J3" s="31"/>
      <c r="K3" s="31"/>
      <c r="L3" s="32"/>
      <c r="M3" s="32"/>
      <c r="N3" s="33"/>
      <c r="O3" s="34" t="s">
        <v>9</v>
      </c>
      <c r="P3" s="34"/>
      <c r="Q3" s="35"/>
    </row>
    <row r="4" spans="1:17" ht="15.75">
      <c r="A4" s="36" t="s">
        <v>10</v>
      </c>
      <c r="B4" s="37"/>
      <c r="C4" s="37"/>
      <c r="D4" s="37"/>
      <c r="E4" s="37"/>
      <c r="F4" s="38"/>
      <c r="G4" s="39"/>
      <c r="H4" s="40" t="s">
        <v>11</v>
      </c>
      <c r="I4" s="40"/>
      <c r="J4" s="41"/>
      <c r="K4" s="41"/>
      <c r="L4" s="42"/>
      <c r="M4" s="43"/>
      <c r="N4" s="43"/>
      <c r="O4" s="44"/>
      <c r="P4" s="44"/>
      <c r="Q4" s="35"/>
    </row>
    <row r="5" spans="1:17" ht="16.5" thickBot="1">
      <c r="A5" s="45" t="s">
        <v>12</v>
      </c>
      <c r="B5" s="46"/>
      <c r="C5" s="46"/>
      <c r="D5" s="46"/>
      <c r="E5" s="46"/>
      <c r="F5" s="47"/>
      <c r="G5" s="32"/>
      <c r="H5" s="32"/>
      <c r="I5" s="32"/>
      <c r="J5" s="32"/>
      <c r="K5" s="32"/>
      <c r="L5" s="32"/>
      <c r="M5" s="32"/>
      <c r="N5" s="32"/>
      <c r="O5" s="44"/>
      <c r="P5" s="44"/>
      <c r="Q5" s="35"/>
    </row>
    <row r="6" spans="1:17" ht="6.75" customHeight="1" thickBot="1">
      <c r="A6" s="48"/>
      <c r="B6" s="49"/>
      <c r="C6" s="49"/>
      <c r="D6" s="49"/>
      <c r="E6" s="49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5.75">
      <c r="A7" s="52" t="s">
        <v>13</v>
      </c>
      <c r="B7" s="53" t="s">
        <v>14</v>
      </c>
      <c r="C7" s="53" t="s">
        <v>15</v>
      </c>
      <c r="D7" s="53" t="s">
        <v>16</v>
      </c>
      <c r="E7" s="54" t="s">
        <v>17</v>
      </c>
      <c r="F7" s="54" t="s">
        <v>18</v>
      </c>
      <c r="G7" s="55" t="s">
        <v>19</v>
      </c>
      <c r="H7" s="53" t="s">
        <v>20</v>
      </c>
      <c r="I7" s="53"/>
      <c r="J7" s="53"/>
      <c r="K7" s="53" t="s">
        <v>21</v>
      </c>
      <c r="L7" s="53" t="s">
        <v>22</v>
      </c>
      <c r="M7" s="56" t="s">
        <v>23</v>
      </c>
      <c r="N7" s="56"/>
      <c r="O7" s="56"/>
      <c r="P7" s="56"/>
      <c r="Q7" s="57"/>
    </row>
    <row r="8" spans="1:17" ht="16.5" thickBot="1">
      <c r="A8" s="58"/>
      <c r="B8" s="59"/>
      <c r="C8" s="60" t="s">
        <v>24</v>
      </c>
      <c r="D8" s="61"/>
      <c r="E8" s="62"/>
      <c r="F8" s="62"/>
      <c r="G8" s="61" t="s">
        <v>25</v>
      </c>
      <c r="H8" s="61" t="s">
        <v>26</v>
      </c>
      <c r="I8" s="61"/>
      <c r="J8" s="61"/>
      <c r="K8" s="61" t="s">
        <v>24</v>
      </c>
      <c r="L8" s="61"/>
      <c r="M8" s="61" t="s">
        <v>27</v>
      </c>
      <c r="N8" s="61" t="s">
        <v>28</v>
      </c>
      <c r="O8" s="61"/>
      <c r="P8" s="61"/>
      <c r="Q8" s="63" t="s">
        <v>29</v>
      </c>
    </row>
    <row r="9" spans="1:17" ht="6.75" customHeight="1">
      <c r="A9" s="64"/>
      <c r="B9" s="65"/>
      <c r="C9" s="65"/>
      <c r="D9" s="65"/>
      <c r="E9" s="66"/>
      <c r="F9" s="66"/>
      <c r="G9" s="65"/>
      <c r="H9" s="65"/>
      <c r="I9" s="65"/>
      <c r="J9" s="65"/>
      <c r="K9" s="65"/>
      <c r="L9" s="65"/>
      <c r="M9" s="65"/>
      <c r="N9" s="65"/>
      <c r="O9" s="65"/>
      <c r="P9" s="65"/>
      <c r="Q9" s="67"/>
    </row>
    <row r="10" spans="1:17" ht="15.75">
      <c r="A10" s="68">
        <v>0.38958333333333345</v>
      </c>
      <c r="B10" s="1" t="s">
        <v>30</v>
      </c>
      <c r="C10" s="69" t="s">
        <v>31</v>
      </c>
      <c r="D10" s="70">
        <v>585</v>
      </c>
      <c r="E10" s="71" t="s">
        <v>32</v>
      </c>
      <c r="F10" s="71" t="s">
        <v>33</v>
      </c>
      <c r="G10" s="71" t="s">
        <v>34</v>
      </c>
      <c r="H10" s="1">
        <v>194</v>
      </c>
      <c r="I10" s="1"/>
      <c r="J10" s="1"/>
      <c r="K10" s="1">
        <v>54</v>
      </c>
      <c r="L10" s="2">
        <f>SUM(H10)/2.9</f>
        <v>66.89655172413794</v>
      </c>
      <c r="M10" s="3">
        <v>1</v>
      </c>
      <c r="N10" s="3"/>
      <c r="O10" s="3"/>
      <c r="P10" s="3"/>
      <c r="Q10" s="4" t="s">
        <v>35</v>
      </c>
    </row>
    <row r="11" spans="1:17" ht="15.75">
      <c r="A11" s="68">
        <v>0.4041666666666669</v>
      </c>
      <c r="B11" s="1" t="s">
        <v>36</v>
      </c>
      <c r="C11" s="69" t="s">
        <v>31</v>
      </c>
      <c r="D11" s="70">
        <v>8</v>
      </c>
      <c r="E11" s="72" t="s">
        <v>37</v>
      </c>
      <c r="F11" s="72" t="s">
        <v>38</v>
      </c>
      <c r="G11" s="11"/>
      <c r="H11" s="1">
        <v>201</v>
      </c>
      <c r="I11" s="1"/>
      <c r="J11" s="1"/>
      <c r="K11" s="1">
        <v>52</v>
      </c>
      <c r="L11" s="2">
        <f>SUM(H11)/3.1</f>
        <v>64.83870967741936</v>
      </c>
      <c r="M11" s="3">
        <v>2</v>
      </c>
      <c r="N11" s="3"/>
      <c r="O11" s="3"/>
      <c r="P11" s="3"/>
      <c r="Q11" s="4" t="s">
        <v>39</v>
      </c>
    </row>
    <row r="12" spans="1:17" ht="15.75">
      <c r="A12" s="68">
        <v>0.37013888888888885</v>
      </c>
      <c r="B12" s="1" t="s">
        <v>40</v>
      </c>
      <c r="C12" s="69" t="s">
        <v>31</v>
      </c>
      <c r="D12" s="70">
        <v>200</v>
      </c>
      <c r="E12" s="73" t="s">
        <v>41</v>
      </c>
      <c r="F12" s="73" t="s">
        <v>42</v>
      </c>
      <c r="G12" s="11"/>
      <c r="H12" s="1">
        <v>149</v>
      </c>
      <c r="I12" s="1"/>
      <c r="J12" s="1"/>
      <c r="K12" s="1">
        <v>52</v>
      </c>
      <c r="L12" s="2">
        <f>SUM(H12)/2.3</f>
        <v>64.78260869565217</v>
      </c>
      <c r="M12" s="3">
        <v>3</v>
      </c>
      <c r="N12" s="3"/>
      <c r="O12" s="3"/>
      <c r="P12" s="3"/>
      <c r="Q12" s="4" t="s">
        <v>43</v>
      </c>
    </row>
    <row r="13" spans="1:17" ht="15.75">
      <c r="A13" s="68">
        <v>0.37986111111111115</v>
      </c>
      <c r="B13" s="1" t="s">
        <v>40</v>
      </c>
      <c r="C13" s="69" t="s">
        <v>31</v>
      </c>
      <c r="D13" s="70">
        <v>8</v>
      </c>
      <c r="E13" s="72" t="s">
        <v>37</v>
      </c>
      <c r="F13" s="72" t="s">
        <v>38</v>
      </c>
      <c r="G13" s="11"/>
      <c r="H13" s="1">
        <v>142</v>
      </c>
      <c r="I13" s="1"/>
      <c r="J13" s="1"/>
      <c r="K13" s="1">
        <v>50</v>
      </c>
      <c r="L13" s="2">
        <f>SUM(H13)/2.3</f>
        <v>61.739130434782616</v>
      </c>
      <c r="M13" s="3">
        <v>4</v>
      </c>
      <c r="N13" s="3"/>
      <c r="O13" s="3"/>
      <c r="P13" s="3"/>
      <c r="Q13" s="4" t="s">
        <v>43</v>
      </c>
    </row>
    <row r="14" spans="1:17" ht="15.75">
      <c r="A14" s="68">
        <v>0.375</v>
      </c>
      <c r="B14" s="1" t="s">
        <v>40</v>
      </c>
      <c r="C14" s="69" t="s">
        <v>31</v>
      </c>
      <c r="D14" s="70">
        <v>809</v>
      </c>
      <c r="E14" s="71" t="s">
        <v>44</v>
      </c>
      <c r="F14" s="71" t="s">
        <v>45</v>
      </c>
      <c r="G14" s="71" t="s">
        <v>46</v>
      </c>
      <c r="H14" s="1">
        <v>141</v>
      </c>
      <c r="I14" s="1"/>
      <c r="J14" s="1"/>
      <c r="K14" s="1">
        <v>50</v>
      </c>
      <c r="L14" s="2">
        <f>SUM(H14)/2.3</f>
        <v>61.30434782608696</v>
      </c>
      <c r="M14" s="3">
        <v>5</v>
      </c>
      <c r="N14" s="3"/>
      <c r="O14" s="3"/>
      <c r="P14" s="3"/>
      <c r="Q14" s="4"/>
    </row>
    <row r="15" spans="1:17" ht="15.75">
      <c r="A15" s="68">
        <v>0.3847222222222223</v>
      </c>
      <c r="B15" s="1" t="s">
        <v>30</v>
      </c>
      <c r="C15" s="69" t="s">
        <v>31</v>
      </c>
      <c r="D15" s="70">
        <v>71</v>
      </c>
      <c r="E15" s="1" t="s">
        <v>47</v>
      </c>
      <c r="F15" s="1" t="s">
        <v>48</v>
      </c>
      <c r="G15" s="11"/>
      <c r="H15" s="1">
        <v>164</v>
      </c>
      <c r="I15" s="1"/>
      <c r="J15" s="1"/>
      <c r="K15" s="1">
        <v>50</v>
      </c>
      <c r="L15" s="2">
        <f>SUM(H15)/2.9</f>
        <v>56.55172413793104</v>
      </c>
      <c r="M15" s="3">
        <v>6</v>
      </c>
      <c r="N15" s="3"/>
      <c r="O15" s="3"/>
      <c r="P15" s="3"/>
      <c r="Q15" s="4" t="s">
        <v>35</v>
      </c>
    </row>
    <row r="16" spans="1:17" ht="15.75">
      <c r="A16" s="68">
        <v>0.3944444444444446</v>
      </c>
      <c r="B16" s="1" t="s">
        <v>40</v>
      </c>
      <c r="C16" s="69" t="s">
        <v>49</v>
      </c>
      <c r="D16" s="70">
        <v>803</v>
      </c>
      <c r="E16" s="71" t="s">
        <v>50</v>
      </c>
      <c r="F16" s="71" t="s">
        <v>51</v>
      </c>
      <c r="G16" s="71"/>
      <c r="H16" s="1" t="s">
        <v>49</v>
      </c>
      <c r="I16" s="5"/>
      <c r="J16" s="1"/>
      <c r="K16" s="1"/>
      <c r="L16" s="2">
        <f>SUM(H16)/2.3</f>
        <v>0</v>
      </c>
      <c r="M16" s="3" t="s">
        <v>49</v>
      </c>
      <c r="N16" s="3"/>
      <c r="O16" s="3"/>
      <c r="P16" s="3"/>
      <c r="Q16" s="4"/>
    </row>
    <row r="17" spans="1:17" ht="15.75">
      <c r="A17" s="68">
        <v>0.39930555555555575</v>
      </c>
      <c r="B17" s="1" t="s">
        <v>36</v>
      </c>
      <c r="C17" s="69" t="s">
        <v>31</v>
      </c>
      <c r="D17" s="70">
        <v>815</v>
      </c>
      <c r="E17" s="71" t="s">
        <v>52</v>
      </c>
      <c r="F17" s="71" t="s">
        <v>53</v>
      </c>
      <c r="G17" s="71"/>
      <c r="H17" s="1" t="s">
        <v>54</v>
      </c>
      <c r="I17" s="1"/>
      <c r="J17" s="1"/>
      <c r="K17" s="1"/>
      <c r="L17" s="2">
        <f>SUM(H17)/3.1</f>
        <v>0</v>
      </c>
      <c r="M17" s="3" t="s">
        <v>54</v>
      </c>
      <c r="N17" s="3"/>
      <c r="O17" s="3"/>
      <c r="P17" s="3"/>
      <c r="Q17" s="4"/>
    </row>
    <row r="18" spans="1:17" ht="15.75">
      <c r="A18" s="68">
        <v>0.40902777777777805</v>
      </c>
      <c r="B18" s="1"/>
      <c r="C18" s="1"/>
      <c r="D18" s="1"/>
      <c r="E18" s="1" t="s">
        <v>55</v>
      </c>
      <c r="F18" s="1"/>
      <c r="G18" s="1"/>
      <c r="H18" s="1"/>
      <c r="I18" s="1"/>
      <c r="J18" s="1"/>
      <c r="K18" s="1"/>
      <c r="L18" s="2"/>
      <c r="M18" s="3"/>
      <c r="N18" s="3"/>
      <c r="O18" s="3"/>
      <c r="P18" s="3"/>
      <c r="Q18" s="4"/>
    </row>
    <row r="19" spans="1:17" ht="6.75" customHeight="1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0"/>
    </row>
    <row r="20" ht="6.75" customHeight="1" thickBot="1"/>
    <row r="21" spans="1:17" ht="16.5" thickBot="1">
      <c r="A21" s="75" t="s">
        <v>0</v>
      </c>
      <c r="B21" s="76"/>
      <c r="C21" s="76"/>
      <c r="D21" s="76"/>
      <c r="E21" s="76"/>
      <c r="F21" s="76"/>
      <c r="G21" s="14" t="s">
        <v>1</v>
      </c>
      <c r="H21" s="14"/>
      <c r="I21" s="14"/>
      <c r="J21" s="14"/>
      <c r="K21" s="14"/>
      <c r="L21" s="15"/>
      <c r="M21" s="16" t="s">
        <v>2</v>
      </c>
      <c r="N21" s="17"/>
      <c r="O21" s="17"/>
      <c r="P21" s="18">
        <v>10</v>
      </c>
      <c r="Q21" s="19">
        <v>10</v>
      </c>
    </row>
    <row r="22" spans="1:17" ht="16.5" thickBot="1">
      <c r="A22" s="20" t="s">
        <v>3</v>
      </c>
      <c r="B22" s="21"/>
      <c r="C22" s="21"/>
      <c r="D22" s="21"/>
      <c r="E22" s="21"/>
      <c r="F22" s="21"/>
      <c r="G22" s="22" t="s">
        <v>4</v>
      </c>
      <c r="H22" s="23" t="s">
        <v>56</v>
      </c>
      <c r="I22" s="23"/>
      <c r="J22" s="23"/>
      <c r="K22" s="23"/>
      <c r="L22" s="24"/>
      <c r="M22" s="25" t="s">
        <v>6</v>
      </c>
      <c r="N22" s="26"/>
      <c r="O22" s="27"/>
      <c r="P22" s="28">
        <f>SUM(L30:L40)/Q21</f>
        <v>61.78983285233285</v>
      </c>
      <c r="Q22" s="29"/>
    </row>
    <row r="23" spans="1:17" ht="16.5" thickBot="1">
      <c r="A23" s="20" t="s">
        <v>57</v>
      </c>
      <c r="B23" s="21"/>
      <c r="C23" s="21"/>
      <c r="D23" s="21"/>
      <c r="E23" s="21"/>
      <c r="F23" s="21"/>
      <c r="G23" s="30" t="s">
        <v>8</v>
      </c>
      <c r="H23" s="31" t="s">
        <v>58</v>
      </c>
      <c r="I23" s="31"/>
      <c r="J23" s="31"/>
      <c r="K23" s="31"/>
      <c r="L23" s="32"/>
      <c r="M23" s="32"/>
      <c r="N23" s="33"/>
      <c r="O23" s="34" t="s">
        <v>59</v>
      </c>
      <c r="P23" s="34"/>
      <c r="Q23" s="35"/>
    </row>
    <row r="24" spans="1:17" ht="15.75">
      <c r="A24" s="36" t="s">
        <v>10</v>
      </c>
      <c r="B24" s="37"/>
      <c r="C24" s="37"/>
      <c r="D24" s="37"/>
      <c r="E24" s="37"/>
      <c r="F24" s="38"/>
      <c r="G24" s="39"/>
      <c r="H24" s="40" t="s">
        <v>60</v>
      </c>
      <c r="I24" s="40"/>
      <c r="J24" s="41"/>
      <c r="K24" s="41"/>
      <c r="L24" s="42"/>
      <c r="M24" s="43"/>
      <c r="N24" s="43"/>
      <c r="O24" s="44"/>
      <c r="P24" s="44"/>
      <c r="Q24" s="35"/>
    </row>
    <row r="25" spans="1:17" ht="16.5" thickBot="1">
      <c r="A25" s="45" t="s">
        <v>61</v>
      </c>
      <c r="B25" s="46"/>
      <c r="C25" s="46"/>
      <c r="D25" s="46"/>
      <c r="E25" s="46"/>
      <c r="F25" s="47"/>
      <c r="G25" s="32"/>
      <c r="H25" s="32"/>
      <c r="I25" s="32"/>
      <c r="J25" s="32"/>
      <c r="K25" s="32"/>
      <c r="L25" s="32"/>
      <c r="M25" s="32"/>
      <c r="N25" s="32"/>
      <c r="O25" s="44"/>
      <c r="P25" s="44"/>
      <c r="Q25" s="35"/>
    </row>
    <row r="26" spans="1:17" ht="6.75" customHeight="1" thickBot="1">
      <c r="A26" s="48"/>
      <c r="B26" s="49"/>
      <c r="C26" s="49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5.75">
      <c r="A27" s="52" t="s">
        <v>13</v>
      </c>
      <c r="B27" s="53" t="s">
        <v>14</v>
      </c>
      <c r="C27" s="53" t="s">
        <v>15</v>
      </c>
      <c r="D27" s="53" t="s">
        <v>16</v>
      </c>
      <c r="E27" s="54" t="s">
        <v>17</v>
      </c>
      <c r="F27" s="54" t="s">
        <v>18</v>
      </c>
      <c r="G27" s="55" t="s">
        <v>19</v>
      </c>
      <c r="H27" s="53" t="s">
        <v>20</v>
      </c>
      <c r="I27" s="53"/>
      <c r="J27" s="53"/>
      <c r="K27" s="53" t="s">
        <v>21</v>
      </c>
      <c r="L27" s="53" t="s">
        <v>22</v>
      </c>
      <c r="M27" s="56" t="s">
        <v>23</v>
      </c>
      <c r="N27" s="56"/>
      <c r="O27" s="56"/>
      <c r="P27" s="56"/>
      <c r="Q27" s="57"/>
    </row>
    <row r="28" spans="1:17" ht="16.5" thickBot="1">
      <c r="A28" s="58"/>
      <c r="B28" s="59"/>
      <c r="C28" s="60" t="s">
        <v>24</v>
      </c>
      <c r="D28" s="61"/>
      <c r="E28" s="62"/>
      <c r="F28" s="62"/>
      <c r="G28" s="61" t="s">
        <v>25</v>
      </c>
      <c r="H28" s="61" t="s">
        <v>26</v>
      </c>
      <c r="I28" s="61"/>
      <c r="J28" s="61"/>
      <c r="K28" s="61" t="s">
        <v>24</v>
      </c>
      <c r="L28" s="61"/>
      <c r="M28" s="61" t="s">
        <v>27</v>
      </c>
      <c r="N28" s="61" t="s">
        <v>28</v>
      </c>
      <c r="O28" s="61"/>
      <c r="P28" s="61"/>
      <c r="Q28" s="63" t="s">
        <v>29</v>
      </c>
    </row>
    <row r="29" spans="1:17" ht="6.75" customHeight="1">
      <c r="A29" s="64"/>
      <c r="B29" s="65"/>
      <c r="C29" s="65"/>
      <c r="D29" s="65"/>
      <c r="E29" s="66"/>
      <c r="F29" s="66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7"/>
    </row>
    <row r="30" spans="1:17" ht="15.75">
      <c r="A30" s="68">
        <v>0.38958333333333345</v>
      </c>
      <c r="B30" s="1" t="s">
        <v>62</v>
      </c>
      <c r="C30" s="69" t="s">
        <v>31</v>
      </c>
      <c r="D30" s="70">
        <v>813</v>
      </c>
      <c r="E30" s="71" t="s">
        <v>63</v>
      </c>
      <c r="F30" s="71" t="s">
        <v>64</v>
      </c>
      <c r="G30" s="71"/>
      <c r="H30" s="1">
        <v>150</v>
      </c>
      <c r="I30" s="1"/>
      <c r="J30" s="1"/>
      <c r="K30" s="1">
        <v>56</v>
      </c>
      <c r="L30" s="2">
        <f>SUM(H30)/2.2</f>
        <v>68.18181818181817</v>
      </c>
      <c r="M30" s="3">
        <v>1</v>
      </c>
      <c r="N30" s="3"/>
      <c r="O30" s="3"/>
      <c r="P30" s="3"/>
      <c r="Q30" s="4" t="s">
        <v>43</v>
      </c>
    </row>
    <row r="31" spans="1:17" ht="15.75">
      <c r="A31" s="68">
        <v>0.3944444444444446</v>
      </c>
      <c r="B31" s="1" t="s">
        <v>62</v>
      </c>
      <c r="C31" s="69" t="s">
        <v>31</v>
      </c>
      <c r="D31" s="70">
        <v>814</v>
      </c>
      <c r="E31" s="71" t="s">
        <v>65</v>
      </c>
      <c r="F31" s="71" t="s">
        <v>66</v>
      </c>
      <c r="G31" s="71"/>
      <c r="H31" s="1">
        <v>148</v>
      </c>
      <c r="I31" s="1"/>
      <c r="J31" s="1"/>
      <c r="K31" s="1">
        <v>54</v>
      </c>
      <c r="L31" s="2">
        <f>SUM(H31)/2.2</f>
        <v>67.27272727272727</v>
      </c>
      <c r="M31" s="3">
        <v>2</v>
      </c>
      <c r="N31" s="3"/>
      <c r="O31" s="3"/>
      <c r="P31" s="3"/>
      <c r="Q31" s="4" t="s">
        <v>43</v>
      </c>
    </row>
    <row r="32" spans="1:17" ht="15.75">
      <c r="A32" s="68">
        <v>0.41875</v>
      </c>
      <c r="B32" s="1" t="s">
        <v>67</v>
      </c>
      <c r="C32" s="69" t="s">
        <v>31</v>
      </c>
      <c r="D32" s="70">
        <v>832</v>
      </c>
      <c r="E32" s="1" t="s">
        <v>50</v>
      </c>
      <c r="F32" s="1" t="s">
        <v>68</v>
      </c>
      <c r="G32" s="11"/>
      <c r="H32" s="1">
        <v>178</v>
      </c>
      <c r="I32" s="1"/>
      <c r="J32" s="1"/>
      <c r="K32" s="1">
        <v>80</v>
      </c>
      <c r="L32" s="2">
        <f>SUM(H32)/2.7</f>
        <v>65.92592592592592</v>
      </c>
      <c r="M32" s="3">
        <v>3</v>
      </c>
      <c r="N32" s="3"/>
      <c r="O32" s="3"/>
      <c r="P32" s="3"/>
      <c r="Q32" s="4"/>
    </row>
    <row r="33" spans="1:17" ht="15.75">
      <c r="A33" s="68">
        <v>0.4138888888888892</v>
      </c>
      <c r="B33" s="1" t="s">
        <v>69</v>
      </c>
      <c r="C33" s="69" t="s">
        <v>31</v>
      </c>
      <c r="D33" s="70">
        <v>585</v>
      </c>
      <c r="E33" s="71" t="s">
        <v>32</v>
      </c>
      <c r="F33" s="71" t="s">
        <v>33</v>
      </c>
      <c r="G33" s="71" t="s">
        <v>34</v>
      </c>
      <c r="H33" s="1">
        <v>202</v>
      </c>
      <c r="I33" s="1"/>
      <c r="J33" s="1"/>
      <c r="K33" s="1">
        <v>52</v>
      </c>
      <c r="L33" s="2">
        <f>SUM(H33)/3.2</f>
        <v>63.125</v>
      </c>
      <c r="M33" s="3">
        <v>4</v>
      </c>
      <c r="N33" s="3"/>
      <c r="O33" s="3"/>
      <c r="P33" s="3"/>
      <c r="Q33" s="4" t="s">
        <v>35</v>
      </c>
    </row>
    <row r="34" spans="1:17" ht="15.75">
      <c r="A34" s="68">
        <v>0.3847222222222223</v>
      </c>
      <c r="B34" s="1" t="s">
        <v>62</v>
      </c>
      <c r="C34" s="69" t="s">
        <v>31</v>
      </c>
      <c r="D34" s="70">
        <v>782</v>
      </c>
      <c r="E34" s="11" t="s">
        <v>70</v>
      </c>
      <c r="F34" s="11" t="s">
        <v>71</v>
      </c>
      <c r="G34" s="11"/>
      <c r="H34" s="1">
        <v>137</v>
      </c>
      <c r="I34" s="1"/>
      <c r="J34" s="1"/>
      <c r="K34" s="1">
        <v>50</v>
      </c>
      <c r="L34" s="2">
        <f>SUM(H34)/2.2</f>
        <v>62.272727272727266</v>
      </c>
      <c r="M34" s="3">
        <v>5</v>
      </c>
      <c r="N34" s="3"/>
      <c r="O34" s="3"/>
      <c r="P34" s="3"/>
      <c r="Q34" s="4"/>
    </row>
    <row r="35" spans="1:17" ht="26.25">
      <c r="A35" s="68">
        <v>0.39930555555555575</v>
      </c>
      <c r="B35" s="1" t="s">
        <v>62</v>
      </c>
      <c r="C35" s="69" t="s">
        <v>31</v>
      </c>
      <c r="D35" s="70">
        <v>809</v>
      </c>
      <c r="E35" s="71" t="s">
        <v>44</v>
      </c>
      <c r="F35" s="71" t="s">
        <v>45</v>
      </c>
      <c r="G35" s="71" t="s">
        <v>46</v>
      </c>
      <c r="H35" s="1">
        <v>136</v>
      </c>
      <c r="I35" s="1"/>
      <c r="J35" s="1"/>
      <c r="K35" s="1">
        <v>50</v>
      </c>
      <c r="L35" s="2">
        <f>SUM(H35)/2.2</f>
        <v>61.81818181818181</v>
      </c>
      <c r="M35" s="3">
        <v>6</v>
      </c>
      <c r="N35" s="3"/>
      <c r="O35" s="3"/>
      <c r="P35" s="3"/>
      <c r="Q35" s="4"/>
    </row>
    <row r="36" spans="1:17" ht="15.75">
      <c r="A36" s="68">
        <v>0.375</v>
      </c>
      <c r="B36" s="1" t="s">
        <v>62</v>
      </c>
      <c r="C36" s="69" t="s">
        <v>31</v>
      </c>
      <c r="D36" s="70">
        <v>694</v>
      </c>
      <c r="E36" s="71" t="s">
        <v>72</v>
      </c>
      <c r="F36" s="71" t="s">
        <v>73</v>
      </c>
      <c r="G36" s="11"/>
      <c r="H36" s="1">
        <v>134</v>
      </c>
      <c r="I36" s="1"/>
      <c r="J36" s="1"/>
      <c r="K36" s="1">
        <v>48</v>
      </c>
      <c r="L36" s="2">
        <f>SUM(H36)/2.2</f>
        <v>60.90909090909091</v>
      </c>
      <c r="M36" s="3">
        <v>7</v>
      </c>
      <c r="N36" s="3"/>
      <c r="O36" s="3"/>
      <c r="P36" s="3"/>
      <c r="Q36" s="4"/>
    </row>
    <row r="37" spans="1:17" ht="15.75">
      <c r="A37" s="68">
        <v>0.4041666666666669</v>
      </c>
      <c r="B37" s="1" t="s">
        <v>69</v>
      </c>
      <c r="C37" s="69" t="s">
        <v>74</v>
      </c>
      <c r="D37" s="70">
        <v>543</v>
      </c>
      <c r="E37" s="73" t="s">
        <v>75</v>
      </c>
      <c r="F37" s="73" t="s">
        <v>76</v>
      </c>
      <c r="G37" s="71" t="s">
        <v>77</v>
      </c>
      <c r="H37" s="1">
        <v>186</v>
      </c>
      <c r="I37" s="1"/>
      <c r="J37" s="1"/>
      <c r="K37" s="1">
        <v>46</v>
      </c>
      <c r="L37" s="2">
        <f>SUM(H37)/3.2</f>
        <v>58.125</v>
      </c>
      <c r="M37" s="3">
        <v>8</v>
      </c>
      <c r="N37" s="3"/>
      <c r="O37" s="3"/>
      <c r="P37" s="3"/>
      <c r="Q37" s="4" t="s">
        <v>35</v>
      </c>
    </row>
    <row r="38" spans="1:17" ht="15.75">
      <c r="A38" s="68">
        <v>0.40902777777777805</v>
      </c>
      <c r="B38" s="1" t="s">
        <v>69</v>
      </c>
      <c r="C38" s="69" t="s">
        <v>31</v>
      </c>
      <c r="D38" s="70">
        <v>71</v>
      </c>
      <c r="E38" s="1" t="s">
        <v>47</v>
      </c>
      <c r="F38" s="1" t="s">
        <v>48</v>
      </c>
      <c r="G38" s="11"/>
      <c r="H38" s="1">
        <v>178</v>
      </c>
      <c r="I38" s="1"/>
      <c r="J38" s="1"/>
      <c r="K38" s="1">
        <v>42</v>
      </c>
      <c r="L38" s="2">
        <f>SUM(H38)/3.2</f>
        <v>55.625</v>
      </c>
      <c r="M38" s="3">
        <v>9</v>
      </c>
      <c r="N38" s="3"/>
      <c r="O38" s="3"/>
      <c r="P38" s="3"/>
      <c r="Q38" s="4"/>
    </row>
    <row r="39" spans="1:17" ht="15.75">
      <c r="A39" s="68">
        <v>0.37986111111111115</v>
      </c>
      <c r="B39" s="1" t="s">
        <v>78</v>
      </c>
      <c r="C39" s="69" t="s">
        <v>31</v>
      </c>
      <c r="D39" s="70">
        <v>820</v>
      </c>
      <c r="E39" s="71" t="s">
        <v>79</v>
      </c>
      <c r="F39" s="71" t="s">
        <v>80</v>
      </c>
      <c r="G39" s="71"/>
      <c r="H39" s="1">
        <v>153</v>
      </c>
      <c r="I39" s="1"/>
      <c r="J39" s="1"/>
      <c r="K39" s="1">
        <v>46</v>
      </c>
      <c r="L39" s="2">
        <f>SUM(H39)/2.8</f>
        <v>54.642857142857146</v>
      </c>
      <c r="M39" s="3">
        <v>10</v>
      </c>
      <c r="N39" s="3"/>
      <c r="O39" s="3"/>
      <c r="P39" s="3"/>
      <c r="Q39" s="4" t="s">
        <v>39</v>
      </c>
    </row>
    <row r="40" spans="1:17" ht="15.75">
      <c r="A40" s="68">
        <v>0.4236111111111115</v>
      </c>
      <c r="B40" s="1"/>
      <c r="C40" s="1"/>
      <c r="D40" s="1"/>
      <c r="E40" s="1" t="s">
        <v>55</v>
      </c>
      <c r="F40" s="1"/>
      <c r="G40" s="1"/>
      <c r="H40" s="1"/>
      <c r="I40" s="1"/>
      <c r="J40" s="1"/>
      <c r="K40" s="1"/>
      <c r="L40" s="2"/>
      <c r="M40" s="3"/>
      <c r="N40" s="3"/>
      <c r="O40" s="3"/>
      <c r="P40" s="3"/>
      <c r="Q40" s="4"/>
    </row>
    <row r="41" spans="1:17" ht="6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0"/>
    </row>
    <row r="42" ht="6.75" customHeight="1" thickBot="1"/>
    <row r="43" spans="1:17" ht="16.5" thickBot="1">
      <c r="A43" s="75" t="s">
        <v>0</v>
      </c>
      <c r="B43" s="76"/>
      <c r="C43" s="76"/>
      <c r="D43" s="76"/>
      <c r="E43" s="76"/>
      <c r="F43" s="76"/>
      <c r="G43" s="14" t="s">
        <v>1</v>
      </c>
      <c r="H43" s="14"/>
      <c r="I43" s="14"/>
      <c r="J43" s="14"/>
      <c r="K43" s="14"/>
      <c r="L43" s="15"/>
      <c r="M43" s="16" t="s">
        <v>2</v>
      </c>
      <c r="N43" s="17"/>
      <c r="O43" s="17"/>
      <c r="P43" s="18">
        <v>1</v>
      </c>
      <c r="Q43" s="19">
        <v>1</v>
      </c>
    </row>
    <row r="44" spans="1:17" ht="16.5" thickBot="1">
      <c r="A44" s="20" t="s">
        <v>3</v>
      </c>
      <c r="B44" s="21"/>
      <c r="C44" s="21"/>
      <c r="D44" s="21"/>
      <c r="E44" s="21"/>
      <c r="F44" s="21"/>
      <c r="G44" s="22" t="s">
        <v>4</v>
      </c>
      <c r="H44" s="23" t="s">
        <v>81</v>
      </c>
      <c r="I44" s="23"/>
      <c r="J44" s="23"/>
      <c r="K44" s="23"/>
      <c r="L44" s="24"/>
      <c r="M44" s="25" t="s">
        <v>6</v>
      </c>
      <c r="N44" s="26"/>
      <c r="O44" s="27"/>
      <c r="P44" s="28">
        <f>SUM(L52:L53)/Q43</f>
        <v>57.87234042553191</v>
      </c>
      <c r="Q44" s="29"/>
    </row>
    <row r="45" spans="1:17" ht="16.5" thickBot="1">
      <c r="A45" s="20" t="s">
        <v>82</v>
      </c>
      <c r="B45" s="21"/>
      <c r="C45" s="21"/>
      <c r="D45" s="21"/>
      <c r="E45" s="21"/>
      <c r="F45" s="21"/>
      <c r="G45" s="30" t="s">
        <v>8</v>
      </c>
      <c r="H45" s="31" t="s">
        <v>83</v>
      </c>
      <c r="I45" s="31"/>
      <c r="J45" s="31"/>
      <c r="K45" s="31"/>
      <c r="L45" s="32"/>
      <c r="M45" s="32"/>
      <c r="N45" s="33"/>
      <c r="O45" s="34" t="s">
        <v>84</v>
      </c>
      <c r="P45" s="34"/>
      <c r="Q45" s="35"/>
    </row>
    <row r="46" spans="1:17" ht="15.75">
      <c r="A46" s="36" t="s">
        <v>10</v>
      </c>
      <c r="B46" s="37"/>
      <c r="C46" s="37"/>
      <c r="D46" s="37"/>
      <c r="E46" s="37"/>
      <c r="F46" s="38"/>
      <c r="G46" s="39"/>
      <c r="H46" s="40" t="s">
        <v>11</v>
      </c>
      <c r="I46" s="40"/>
      <c r="J46" s="41"/>
      <c r="K46" s="41"/>
      <c r="L46" s="42"/>
      <c r="M46" s="43"/>
      <c r="N46" s="43"/>
      <c r="O46" s="44"/>
      <c r="P46" s="44"/>
      <c r="Q46" s="35"/>
    </row>
    <row r="47" spans="1:17" ht="16.5" thickBot="1">
      <c r="A47" s="45" t="s">
        <v>85</v>
      </c>
      <c r="B47" s="46"/>
      <c r="C47" s="46"/>
      <c r="D47" s="46"/>
      <c r="E47" s="46"/>
      <c r="F47" s="47"/>
      <c r="G47" s="32"/>
      <c r="H47" s="32"/>
      <c r="I47" s="32"/>
      <c r="J47" s="32"/>
      <c r="K47" s="32"/>
      <c r="L47" s="32"/>
      <c r="M47" s="32"/>
      <c r="N47" s="32"/>
      <c r="O47" s="44"/>
      <c r="P47" s="44"/>
      <c r="Q47" s="35"/>
    </row>
    <row r="48" spans="1:17" ht="6.75" customHeight="1" thickBot="1">
      <c r="A48" s="48"/>
      <c r="B48" s="49"/>
      <c r="C48" s="49"/>
      <c r="D48" s="49"/>
      <c r="E48" s="49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</row>
    <row r="49" spans="1:17" ht="15.75">
      <c r="A49" s="52" t="s">
        <v>13</v>
      </c>
      <c r="B49" s="53" t="s">
        <v>14</v>
      </c>
      <c r="C49" s="53" t="s">
        <v>15</v>
      </c>
      <c r="D49" s="53" t="s">
        <v>16</v>
      </c>
      <c r="E49" s="54" t="s">
        <v>17</v>
      </c>
      <c r="F49" s="54" t="s">
        <v>18</v>
      </c>
      <c r="G49" s="55" t="s">
        <v>19</v>
      </c>
      <c r="H49" s="53" t="s">
        <v>20</v>
      </c>
      <c r="I49" s="53"/>
      <c r="J49" s="53"/>
      <c r="K49" s="53" t="s">
        <v>21</v>
      </c>
      <c r="L49" s="53" t="s">
        <v>22</v>
      </c>
      <c r="M49" s="56" t="s">
        <v>23</v>
      </c>
      <c r="N49" s="56"/>
      <c r="O49" s="56"/>
      <c r="P49" s="56"/>
      <c r="Q49" s="57"/>
    </row>
    <row r="50" spans="1:17" ht="16.5" thickBot="1">
      <c r="A50" s="58"/>
      <c r="B50" s="59"/>
      <c r="C50" s="60" t="s">
        <v>24</v>
      </c>
      <c r="D50" s="61"/>
      <c r="E50" s="62"/>
      <c r="F50" s="62"/>
      <c r="G50" s="61" t="s">
        <v>25</v>
      </c>
      <c r="H50" s="61" t="s">
        <v>26</v>
      </c>
      <c r="I50" s="61"/>
      <c r="J50" s="61"/>
      <c r="K50" s="61" t="s">
        <v>24</v>
      </c>
      <c r="L50" s="61"/>
      <c r="M50" s="61" t="s">
        <v>27</v>
      </c>
      <c r="N50" s="61" t="s">
        <v>28</v>
      </c>
      <c r="O50" s="61"/>
      <c r="P50" s="61"/>
      <c r="Q50" s="63" t="s">
        <v>29</v>
      </c>
    </row>
    <row r="51" spans="1:17" ht="6.75" customHeight="1">
      <c r="A51" s="64"/>
      <c r="B51" s="65"/>
      <c r="C51" s="65"/>
      <c r="D51" s="65"/>
      <c r="E51" s="66"/>
      <c r="F51" s="66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7"/>
    </row>
    <row r="52" spans="1:17" ht="15.75">
      <c r="A52" s="68">
        <v>0.7326388888888332</v>
      </c>
      <c r="B52" s="1" t="s">
        <v>86</v>
      </c>
      <c r="C52" s="69" t="s">
        <v>31</v>
      </c>
      <c r="D52" s="70">
        <v>336</v>
      </c>
      <c r="E52" s="11" t="s">
        <v>87</v>
      </c>
      <c r="F52" s="11" t="s">
        <v>88</v>
      </c>
      <c r="G52" s="1"/>
      <c r="H52" s="1">
        <v>272</v>
      </c>
      <c r="I52" s="5"/>
      <c r="J52" s="1"/>
      <c r="K52" s="1">
        <v>37</v>
      </c>
      <c r="L52" s="2">
        <f>SUM(H52)/4.7</f>
        <v>57.87234042553191</v>
      </c>
      <c r="M52" s="3"/>
      <c r="N52" s="3"/>
      <c r="O52" s="3"/>
      <c r="P52" s="3"/>
      <c r="Q52" s="4"/>
    </row>
    <row r="53" spans="1:17" ht="15.75">
      <c r="A53" s="68">
        <v>0.7381944444444444</v>
      </c>
      <c r="B53" s="1"/>
      <c r="C53" s="1"/>
      <c r="D53" s="1"/>
      <c r="E53" s="1" t="s">
        <v>55</v>
      </c>
      <c r="F53" s="1"/>
      <c r="G53" s="1"/>
      <c r="H53" s="1"/>
      <c r="I53" s="1"/>
      <c r="J53" s="1"/>
      <c r="K53" s="1"/>
      <c r="L53" s="2"/>
      <c r="M53" s="12"/>
      <c r="N53" s="12"/>
      <c r="O53" s="12"/>
      <c r="P53" s="12"/>
      <c r="Q53" s="13"/>
    </row>
    <row r="54" spans="1:17" ht="6.75" customHeight="1" thickBo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9"/>
      <c r="N54" s="9"/>
      <c r="O54" s="9"/>
      <c r="P54" s="9"/>
      <c r="Q54" s="10"/>
    </row>
  </sheetData>
  <mergeCells count="45">
    <mergeCell ref="A48:F48"/>
    <mergeCell ref="M49:P49"/>
    <mergeCell ref="A45:F45"/>
    <mergeCell ref="H45:K45"/>
    <mergeCell ref="O45:P47"/>
    <mergeCell ref="A46:F46"/>
    <mergeCell ref="H46:K46"/>
    <mergeCell ref="A47:F47"/>
    <mergeCell ref="A44:F44"/>
    <mergeCell ref="H44:K44"/>
    <mergeCell ref="M44:O44"/>
    <mergeCell ref="P44:Q44"/>
    <mergeCell ref="A26:F26"/>
    <mergeCell ref="M27:P27"/>
    <mergeCell ref="A43:F43"/>
    <mergeCell ref="G43:L43"/>
    <mergeCell ref="M43:O43"/>
    <mergeCell ref="A23:F23"/>
    <mergeCell ref="H23:K23"/>
    <mergeCell ref="O23:P25"/>
    <mergeCell ref="A24:F24"/>
    <mergeCell ref="H24:K24"/>
    <mergeCell ref="A25:F25"/>
    <mergeCell ref="A22:F22"/>
    <mergeCell ref="H22:K22"/>
    <mergeCell ref="M22:O22"/>
    <mergeCell ref="P22:Q22"/>
    <mergeCell ref="A6:F6"/>
    <mergeCell ref="M7:P7"/>
    <mergeCell ref="A21:F21"/>
    <mergeCell ref="G21:L21"/>
    <mergeCell ref="M21:O21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2010-06-03T17:43:19Z</dcterms:created>
  <dcterms:modified xsi:type="dcterms:W3CDTF">2010-06-03T17:45:33Z</dcterms:modified>
  <cp:category/>
  <cp:version/>
  <cp:contentType/>
  <cp:contentStatus/>
</cp:coreProperties>
</file>