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https://d.docs.live.net/f15b9412ae99cead/BF/Aff dressage/"/>
    </mc:Choice>
  </mc:AlternateContent>
  <xr:revisionPtr revIDLastSave="1" documentId="8_{85F5FAD3-C64C-46AC-94B2-17B42A031CC4}" xr6:coauthVersionLast="47" xr6:coauthVersionMax="47" xr10:uidLastSave="{119290EB-FCF3-4DC3-9EBB-4DB571027C54}"/>
  <bookViews>
    <workbookView xWindow="-120" yWindow="-120" windowWidth="20730" windowHeight="11160" xr2:uid="{00000000-000D-0000-FFFF-FFFF00000000}"/>
  </bookViews>
  <sheets>
    <sheet name="Intro B - 60cm" sheetId="7" r:id="rId1"/>
    <sheet name="Prelim 2 - 70cm " sheetId="1" r:id="rId2"/>
    <sheet name="Prelim 18 - 80cm  " sheetId="2" r:id="rId3"/>
    <sheet name="Novice 24 - 80cm  " sheetId="3" r:id="rId4"/>
    <sheet name="Novice 34 - 90cm  " sheetId="4" r:id="rId5"/>
    <sheet name="Elementary 42 80cm" sheetId="5" r:id="rId6"/>
    <sheet name="Elementary 50 90cm" sheetId="6" r:id="rId7"/>
  </sheets>
  <definedNames>
    <definedName name="_xlnm.Print_Area" localSheetId="1">'Prelim 2 - 70cm '!#REF!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6" i="6" l="1"/>
  <c r="K16" i="6" s="1"/>
  <c r="G16" i="6"/>
  <c r="J15" i="6"/>
  <c r="K15" i="6" s="1"/>
  <c r="G15" i="6"/>
  <c r="J13" i="6"/>
  <c r="K13" i="6" s="1"/>
  <c r="G13" i="6"/>
  <c r="J12" i="6"/>
  <c r="K12" i="6" s="1"/>
  <c r="G12" i="6"/>
  <c r="J17" i="6"/>
  <c r="K17" i="6" s="1"/>
  <c r="G17" i="6"/>
  <c r="J14" i="6"/>
  <c r="K14" i="6" s="1"/>
  <c r="G14" i="6"/>
  <c r="J15" i="5"/>
  <c r="K15" i="5" s="1"/>
  <c r="G15" i="5"/>
  <c r="J17" i="5"/>
  <c r="K17" i="5" s="1"/>
  <c r="G17" i="5"/>
  <c r="J18" i="5"/>
  <c r="K18" i="5" s="1"/>
  <c r="G18" i="5"/>
  <c r="J14" i="5"/>
  <c r="K14" i="5" s="1"/>
  <c r="G14" i="5"/>
  <c r="J13" i="5"/>
  <c r="K13" i="5" s="1"/>
  <c r="G13" i="5"/>
  <c r="J12" i="5"/>
  <c r="K12" i="5" s="1"/>
  <c r="G12" i="5"/>
  <c r="J16" i="5"/>
  <c r="K16" i="5" s="1"/>
  <c r="G16" i="5"/>
  <c r="J12" i="4"/>
  <c r="K12" i="4" s="1"/>
  <c r="G12" i="4"/>
  <c r="J19" i="4"/>
  <c r="K19" i="4" s="1"/>
  <c r="G19" i="4"/>
  <c r="J14" i="4"/>
  <c r="K14" i="4" s="1"/>
  <c r="G14" i="4"/>
  <c r="J15" i="4"/>
  <c r="K15" i="4" s="1"/>
  <c r="G15" i="4"/>
  <c r="J20" i="4"/>
  <c r="K20" i="4" s="1"/>
  <c r="G20" i="4"/>
  <c r="J17" i="4"/>
  <c r="K17" i="4" s="1"/>
  <c r="G17" i="4"/>
  <c r="J16" i="4"/>
  <c r="K16" i="4" s="1"/>
  <c r="G16" i="4"/>
  <c r="J18" i="4"/>
  <c r="K18" i="4" s="1"/>
  <c r="G18" i="4"/>
  <c r="J13" i="4"/>
  <c r="K13" i="4" s="1"/>
  <c r="G13" i="4"/>
  <c r="J12" i="3"/>
  <c r="K12" i="3" s="1"/>
  <c r="J16" i="3"/>
  <c r="K16" i="3" s="1"/>
  <c r="G16" i="3"/>
  <c r="J13" i="3"/>
  <c r="K13" i="3" s="1"/>
  <c r="G13" i="3"/>
  <c r="J14" i="3"/>
  <c r="K14" i="3" s="1"/>
  <c r="G14" i="3"/>
  <c r="J15" i="3"/>
  <c r="K15" i="3" s="1"/>
  <c r="G15" i="3"/>
  <c r="J18" i="3"/>
  <c r="K18" i="3" s="1"/>
  <c r="G18" i="3"/>
  <c r="J17" i="3"/>
  <c r="K17" i="3" s="1"/>
  <c r="G17" i="3"/>
  <c r="J21" i="2"/>
  <c r="K21" i="2" s="1"/>
  <c r="G21" i="2"/>
  <c r="J12" i="2"/>
  <c r="K12" i="2" s="1"/>
  <c r="G12" i="2"/>
  <c r="J24" i="2"/>
  <c r="K24" i="2" s="1"/>
  <c r="G24" i="2"/>
  <c r="J15" i="2"/>
  <c r="K15" i="2" s="1"/>
  <c r="G15" i="2"/>
  <c r="J16" i="2"/>
  <c r="K16" i="2" s="1"/>
  <c r="G16" i="2"/>
  <c r="J18" i="2"/>
  <c r="K18" i="2" s="1"/>
  <c r="G18" i="2"/>
  <c r="J25" i="2"/>
  <c r="K25" i="2" s="1"/>
  <c r="G25" i="2"/>
  <c r="J22" i="2"/>
  <c r="K22" i="2" s="1"/>
  <c r="G22" i="2"/>
  <c r="J20" i="2"/>
  <c r="K20" i="2" s="1"/>
  <c r="G20" i="2"/>
  <c r="J23" i="2"/>
  <c r="K23" i="2" s="1"/>
  <c r="G23" i="2"/>
  <c r="J19" i="2"/>
  <c r="K19" i="2" s="1"/>
  <c r="G19" i="2"/>
  <c r="K13" i="2"/>
  <c r="G13" i="2"/>
  <c r="J14" i="2"/>
  <c r="K14" i="2" s="1"/>
  <c r="G14" i="2"/>
  <c r="J17" i="2"/>
  <c r="K17" i="2" s="1"/>
  <c r="G17" i="2"/>
  <c r="J26" i="1"/>
  <c r="K26" i="1" s="1"/>
  <c r="G26" i="1"/>
  <c r="J27" i="1"/>
  <c r="K27" i="1" s="1"/>
  <c r="G27" i="1"/>
  <c r="J13" i="1"/>
  <c r="K13" i="1" s="1"/>
  <c r="G13" i="1"/>
  <c r="J21" i="1"/>
  <c r="K21" i="1" s="1"/>
  <c r="G21" i="1"/>
  <c r="J22" i="1"/>
  <c r="K22" i="1" s="1"/>
  <c r="G22" i="1"/>
  <c r="J20" i="1"/>
  <c r="K20" i="1" s="1"/>
  <c r="G20" i="1"/>
  <c r="J18" i="1"/>
  <c r="K18" i="1" s="1"/>
  <c r="G18" i="1"/>
  <c r="J28" i="1"/>
  <c r="K28" i="1" s="1"/>
  <c r="G28" i="1"/>
  <c r="J15" i="1"/>
  <c r="K15" i="1" s="1"/>
  <c r="G15" i="1"/>
  <c r="J30" i="1"/>
  <c r="K30" i="1" s="1"/>
  <c r="G30" i="1"/>
  <c r="J12" i="1"/>
  <c r="K12" i="1" s="1"/>
  <c r="J25" i="1"/>
  <c r="K25" i="1" s="1"/>
  <c r="G25" i="1"/>
  <c r="J24" i="1"/>
  <c r="K24" i="1" s="1"/>
  <c r="G24" i="1"/>
  <c r="J17" i="1"/>
  <c r="K17" i="1" s="1"/>
  <c r="G17" i="1"/>
  <c r="J29" i="1"/>
  <c r="K29" i="1" s="1"/>
  <c r="G29" i="1"/>
  <c r="J23" i="1"/>
  <c r="K23" i="1" s="1"/>
  <c r="G23" i="1"/>
  <c r="J14" i="1"/>
  <c r="K14" i="1" s="1"/>
  <c r="G14" i="1"/>
  <c r="J16" i="1"/>
  <c r="K16" i="1" s="1"/>
  <c r="G16" i="1"/>
  <c r="J19" i="1"/>
  <c r="K19" i="1" s="1"/>
  <c r="G19" i="1"/>
  <c r="G15" i="7"/>
  <c r="G16" i="7"/>
  <c r="G19" i="7"/>
  <c r="G17" i="7"/>
  <c r="G14" i="7"/>
  <c r="G13" i="7"/>
  <c r="G12" i="7"/>
  <c r="G18" i="7"/>
  <c r="J15" i="7"/>
  <c r="K15" i="7" s="1"/>
  <c r="J16" i="7"/>
  <c r="K16" i="7" s="1"/>
  <c r="K19" i="7"/>
  <c r="J17" i="7"/>
  <c r="K17" i="7" s="1"/>
  <c r="J14" i="7"/>
  <c r="K14" i="7" s="1"/>
  <c r="J13" i="7"/>
  <c r="K13" i="7" s="1"/>
  <c r="J12" i="7"/>
  <c r="K12" i="7" s="1"/>
  <c r="J18" i="7"/>
  <c r="K18" i="7" s="1"/>
  <c r="J20" i="7"/>
  <c r="K20" i="7" s="1"/>
  <c r="G20" i="7"/>
</calcChain>
</file>

<file path=xl/sharedStrings.xml><?xml version="1.0" encoding="utf-8"?>
<sst xmlns="http://schemas.openxmlformats.org/spreadsheetml/2006/main" count="579" uniqueCount="308">
  <si>
    <t>Red Gorilla Combined Training</t>
  </si>
  <si>
    <t>Venue:</t>
  </si>
  <si>
    <t xml:space="preserve">Date: </t>
  </si>
  <si>
    <t>Class:</t>
  </si>
  <si>
    <t>Intro B - 60cm</t>
  </si>
  <si>
    <t>Dressage Judge:</t>
  </si>
  <si>
    <t>SJ Judge:</t>
  </si>
  <si>
    <t>Jumping faults will be deducted from the total dressage marks not the %</t>
  </si>
  <si>
    <t>DR Time</t>
  </si>
  <si>
    <t>No:</t>
  </si>
  <si>
    <t>SJ Time</t>
  </si>
  <si>
    <t xml:space="preserve">Rider's name </t>
  </si>
  <si>
    <t>Horse's  Name</t>
  </si>
  <si>
    <t>Dressage Score</t>
  </si>
  <si>
    <t>Coll</t>
  </si>
  <si>
    <t>DR %</t>
  </si>
  <si>
    <t>SJ Faults</t>
  </si>
  <si>
    <t>Total marks</t>
  </si>
  <si>
    <t>Total %</t>
  </si>
  <si>
    <t>Place</t>
  </si>
  <si>
    <t>Prelim 2 - 70cm</t>
  </si>
  <si>
    <t>Prelim 18 - 80cm</t>
  </si>
  <si>
    <t>Novice 24 - 80cm</t>
  </si>
  <si>
    <t>Brook Farm Training Centre</t>
  </si>
  <si>
    <t>Saturday, 3rd February 2024</t>
  </si>
  <si>
    <t xml:space="preserve">Michael Daniels </t>
  </si>
  <si>
    <t>08:15</t>
  </si>
  <si>
    <t>25</t>
  </si>
  <si>
    <t>08:21</t>
  </si>
  <si>
    <t>15</t>
  </si>
  <si>
    <t>08:27</t>
  </si>
  <si>
    <t>42</t>
  </si>
  <si>
    <t>08:33</t>
  </si>
  <si>
    <t>61</t>
  </si>
  <si>
    <t>08:39</t>
  </si>
  <si>
    <t>46</t>
  </si>
  <si>
    <t>08:45</t>
  </si>
  <si>
    <t>9</t>
  </si>
  <si>
    <t>08:51</t>
  </si>
  <si>
    <t>17</t>
  </si>
  <si>
    <t>08:57</t>
  </si>
  <si>
    <t>13</t>
  </si>
  <si>
    <t>31</t>
  </si>
  <si>
    <t>09:09</t>
  </si>
  <si>
    <t>18</t>
  </si>
  <si>
    <t>Hannah Clarke</t>
  </si>
  <si>
    <t>Mischief Bella (Wiscombe Donny)</t>
  </si>
  <si>
    <t>Ally Kelly</t>
  </si>
  <si>
    <t>Strandhill Serenade</t>
  </si>
  <si>
    <t>Charlie Harper</t>
  </si>
  <si>
    <t>Quantocks best kept secret</t>
  </si>
  <si>
    <t>Sarah Fortt</t>
  </si>
  <si>
    <t>Windleshaw Lady Caroline</t>
  </si>
  <si>
    <t>Lydia Murphy</t>
  </si>
  <si>
    <t>Hop ‘n s’kipp</t>
  </si>
  <si>
    <t>Kalie Fowler</t>
  </si>
  <si>
    <t>Woodbuc Bubble Trouble</t>
  </si>
  <si>
    <t>Kate Heap</t>
  </si>
  <si>
    <t>Nescio PK</t>
  </si>
  <si>
    <t>Matilda Clark</t>
  </si>
  <si>
    <t>FL Aiebony’s Mystique</t>
  </si>
  <si>
    <t>Sara Tasker</t>
  </si>
  <si>
    <t>Dun Lady I</t>
  </si>
  <si>
    <t>Danielle Ward</t>
  </si>
  <si>
    <t>Mac’s Mirah</t>
  </si>
  <si>
    <t>09:30</t>
  </si>
  <si>
    <t>63</t>
  </si>
  <si>
    <t>09:37</t>
  </si>
  <si>
    <t>57</t>
  </si>
  <si>
    <t>09:44</t>
  </si>
  <si>
    <t>16</t>
  </si>
  <si>
    <t>09:51</t>
  </si>
  <si>
    <t>56</t>
  </si>
  <si>
    <t>09:58</t>
  </si>
  <si>
    <t>33</t>
  </si>
  <si>
    <t>10:05</t>
  </si>
  <si>
    <t>10:12</t>
  </si>
  <si>
    <t>10:19</t>
  </si>
  <si>
    <t>10:26</t>
  </si>
  <si>
    <t>10:33</t>
  </si>
  <si>
    <t>10</t>
  </si>
  <si>
    <t>10:50</t>
  </si>
  <si>
    <t>26</t>
  </si>
  <si>
    <t>1</t>
  </si>
  <si>
    <t>11:04</t>
  </si>
  <si>
    <t>50</t>
  </si>
  <si>
    <t>11:11</t>
  </si>
  <si>
    <t>6</t>
  </si>
  <si>
    <t>11:18</t>
  </si>
  <si>
    <t>29</t>
  </si>
  <si>
    <t>11</t>
  </si>
  <si>
    <t>11:32</t>
  </si>
  <si>
    <t>44</t>
  </si>
  <si>
    <t>11:39</t>
  </si>
  <si>
    <t>20</t>
  </si>
  <si>
    <t>11:46</t>
  </si>
  <si>
    <t>55</t>
  </si>
  <si>
    <t>11:53</t>
  </si>
  <si>
    <t>12</t>
  </si>
  <si>
    <t>Catriona Gleed</t>
  </si>
  <si>
    <t>Finest Bravour</t>
  </si>
  <si>
    <t>Olivia Preston</t>
  </si>
  <si>
    <t>Santa II</t>
  </si>
  <si>
    <t>Elizabeth Horne</t>
  </si>
  <si>
    <t>Cillbhrid Kate</t>
  </si>
  <si>
    <t>Claire Moore</t>
  </si>
  <si>
    <t>Knights Prince</t>
  </si>
  <si>
    <t>Geraldine Phillips</t>
  </si>
  <si>
    <t>Sara Norris</t>
  </si>
  <si>
    <t>SMARTIE PANTS VII</t>
  </si>
  <si>
    <t>Tracey Bourne</t>
  </si>
  <si>
    <t>Bertie Bobcat</t>
  </si>
  <si>
    <t>Jo Westlake</t>
  </si>
  <si>
    <t>Trixies Sir Russell</t>
  </si>
  <si>
    <t>Daisy Willmott</t>
  </si>
  <si>
    <t>Carnaby Jack</t>
  </si>
  <si>
    <t>Sharon Wood</t>
  </si>
  <si>
    <t>Parc Mystique</t>
  </si>
  <si>
    <t>Ellie Lusted</t>
  </si>
  <si>
    <t>Classic Style I</t>
  </si>
  <si>
    <t>Louise Allen</t>
  </si>
  <si>
    <t>Stop Talking</t>
  </si>
  <si>
    <t>Jessica Gridley</t>
  </si>
  <si>
    <t>Majority on the Hill</t>
  </si>
  <si>
    <t>Charlotte Dorey</t>
  </si>
  <si>
    <t>Deards Silver Bounce</t>
  </si>
  <si>
    <t>Nieve Baker</t>
  </si>
  <si>
    <t>keyboard</t>
  </si>
  <si>
    <t>Lydia Smith</t>
  </si>
  <si>
    <t xml:space="preserve">Rachel Staples </t>
  </si>
  <si>
    <t>12:00</t>
  </si>
  <si>
    <t>23</t>
  </si>
  <si>
    <t>12:07</t>
  </si>
  <si>
    <t>8</t>
  </si>
  <si>
    <t>12:14</t>
  </si>
  <si>
    <t>45</t>
  </si>
  <si>
    <t>12:21</t>
  </si>
  <si>
    <t>12:35</t>
  </si>
  <si>
    <t>12:42</t>
  </si>
  <si>
    <t>12:49</t>
  </si>
  <si>
    <t>12:56</t>
  </si>
  <si>
    <t>13:03</t>
  </si>
  <si>
    <t>13:10</t>
  </si>
  <si>
    <t>43</t>
  </si>
  <si>
    <t>13:34</t>
  </si>
  <si>
    <t>53</t>
  </si>
  <si>
    <t>13:41</t>
  </si>
  <si>
    <t>62</t>
  </si>
  <si>
    <t>13:48</t>
  </si>
  <si>
    <t>14</t>
  </si>
  <si>
    <t>22</t>
  </si>
  <si>
    <t>Lily Fraser</t>
  </si>
  <si>
    <t>The Quatermaster</t>
  </si>
  <si>
    <t>Liz Menzies</t>
  </si>
  <si>
    <t>Comanche Warrior</t>
  </si>
  <si>
    <t>Katie Ockendon-Evans</t>
  </si>
  <si>
    <t>Kingsleypark Pearl</t>
  </si>
  <si>
    <t>Karina True</t>
  </si>
  <si>
    <t>Cappa Rathmorrissey Moonshine</t>
  </si>
  <si>
    <t>Heidi Taylor</t>
  </si>
  <si>
    <t>Mistaken Identity II</t>
  </si>
  <si>
    <t>Alyson Parker</t>
  </si>
  <si>
    <t>Knockash Kimberly</t>
  </si>
  <si>
    <t>Sasha Sautter</t>
  </si>
  <si>
    <t>North Star</t>
  </si>
  <si>
    <t>Hannah Rix</t>
  </si>
  <si>
    <t>Whisper Dunno</t>
  </si>
  <si>
    <t>14:29</t>
  </si>
  <si>
    <t>38</t>
  </si>
  <si>
    <t>14:36</t>
  </si>
  <si>
    <t>27</t>
  </si>
  <si>
    <t>14:43</t>
  </si>
  <si>
    <t>47</t>
  </si>
  <si>
    <t>14:50</t>
  </si>
  <si>
    <t>41</t>
  </si>
  <si>
    <t>14:57</t>
  </si>
  <si>
    <t>36</t>
  </si>
  <si>
    <t>15:04</t>
  </si>
  <si>
    <t>37</t>
  </si>
  <si>
    <t>15:11</t>
  </si>
  <si>
    <t>54</t>
  </si>
  <si>
    <t>15:18</t>
  </si>
  <si>
    <t>58</t>
  </si>
  <si>
    <t>15:25</t>
  </si>
  <si>
    <t>39</t>
  </si>
  <si>
    <t>Christina Wiseman</t>
  </si>
  <si>
    <t>Evita paola</t>
  </si>
  <si>
    <t>julie horton</t>
  </si>
  <si>
    <t>Divine spear</t>
  </si>
  <si>
    <t>Michelle Wilson</t>
  </si>
  <si>
    <t>Kanae Legacy</t>
  </si>
  <si>
    <t>Carys Clark</t>
  </si>
  <si>
    <t>Lady Evelyn</t>
  </si>
  <si>
    <t>Pippa Warren</t>
  </si>
  <si>
    <t>Clovers reward</t>
  </si>
  <si>
    <t>Sarah Bott</t>
  </si>
  <si>
    <t>Maescrofta kindness</t>
  </si>
  <si>
    <t>Pamela Fletcher</t>
  </si>
  <si>
    <t>DRUMHOWN FLY BE COOL</t>
  </si>
  <si>
    <t>Rosie Ridler</t>
  </si>
  <si>
    <t>Cassanova happy days</t>
  </si>
  <si>
    <t>Launch Centre</t>
  </si>
  <si>
    <t xml:space="preserve">Brook Farm Training Centre </t>
  </si>
  <si>
    <t xml:space="preserve">Hazel Wells </t>
  </si>
  <si>
    <t>13:25</t>
  </si>
  <si>
    <t>52</t>
  </si>
  <si>
    <t>13:32</t>
  </si>
  <si>
    <t>7</t>
  </si>
  <si>
    <t>13:39</t>
  </si>
  <si>
    <t>40</t>
  </si>
  <si>
    <t>13:46</t>
  </si>
  <si>
    <t>19</t>
  </si>
  <si>
    <t>13:53</t>
  </si>
  <si>
    <t>32</t>
  </si>
  <si>
    <t>14:00</t>
  </si>
  <si>
    <t>60</t>
  </si>
  <si>
    <t>14:07</t>
  </si>
  <si>
    <t>3</t>
  </si>
  <si>
    <t>12:15</t>
  </si>
  <si>
    <t>12:22</t>
  </si>
  <si>
    <t>5</t>
  </si>
  <si>
    <t>12:29</t>
  </si>
  <si>
    <t>48</t>
  </si>
  <si>
    <t>12:36</t>
  </si>
  <si>
    <t>51</t>
  </si>
  <si>
    <t>12:43</t>
  </si>
  <si>
    <t>59</t>
  </si>
  <si>
    <t>12:57</t>
  </si>
  <si>
    <t>49</t>
  </si>
  <si>
    <t>13:04</t>
  </si>
  <si>
    <t>34</t>
  </si>
  <si>
    <t>Heather Harvey</t>
  </si>
  <si>
    <t>Unbelievable Odds</t>
  </si>
  <si>
    <t>Sarah Holt</t>
  </si>
  <si>
    <t>Castleforbes Digby</t>
  </si>
  <si>
    <t>Hannah Young</t>
  </si>
  <si>
    <t>Corglass Daithi</t>
  </si>
  <si>
    <t>Meredith Ceronie</t>
  </si>
  <si>
    <t>Benny Fishal</t>
  </si>
  <si>
    <t>Sasha Hurwitz</t>
  </si>
  <si>
    <t>Jackaranda Knight</t>
  </si>
  <si>
    <t>Rachel Ovens</t>
  </si>
  <si>
    <t>Pennmans Mollycoddled</t>
  </si>
  <si>
    <t>Ardville Arkansas</t>
  </si>
  <si>
    <t>Sarah Henderson</t>
  </si>
  <si>
    <t>Hanningfield Bertie</t>
  </si>
  <si>
    <t>Amy Harvey</t>
  </si>
  <si>
    <t>Burley Springsteen</t>
  </si>
  <si>
    <t>Zanna Saville</t>
  </si>
  <si>
    <t>Just Look At Me</t>
  </si>
  <si>
    <t>Olivia Marsh</t>
  </si>
  <si>
    <t>Perseus II</t>
  </si>
  <si>
    <t>Jodi Ladonikolas</t>
  </si>
  <si>
    <t>Vada</t>
  </si>
  <si>
    <t>Karen Brown</t>
  </si>
  <si>
    <t>Zippos Dynamite</t>
  </si>
  <si>
    <t>Fiona Gordon-Clarke</t>
  </si>
  <si>
    <t>Tinnakill Golden Star</t>
  </si>
  <si>
    <t>15:47</t>
  </si>
  <si>
    <t>4</t>
  </si>
  <si>
    <t>15:54</t>
  </si>
  <si>
    <t>35</t>
  </si>
  <si>
    <t>16:01</t>
  </si>
  <si>
    <t>24</t>
  </si>
  <si>
    <t>16:08</t>
  </si>
  <si>
    <t>16:15</t>
  </si>
  <si>
    <t>28</t>
  </si>
  <si>
    <t>Claire Dudley</t>
  </si>
  <si>
    <t>Tockley's Pompeii</t>
  </si>
  <si>
    <t>Shelly Reeve-Smith</t>
  </si>
  <si>
    <t>Dante Fortuna</t>
  </si>
  <si>
    <t>Topwood Merlin</t>
  </si>
  <si>
    <t xml:space="preserve">Sarah Howarth </t>
  </si>
  <si>
    <t>Morse II</t>
  </si>
  <si>
    <t>WD</t>
  </si>
  <si>
    <t>9th</t>
  </si>
  <si>
    <t xml:space="preserve">7th </t>
  </si>
  <si>
    <t>1st Q</t>
  </si>
  <si>
    <t>2nd Q</t>
  </si>
  <si>
    <t xml:space="preserve">3rd </t>
  </si>
  <si>
    <t>6th</t>
  </si>
  <si>
    <t xml:space="preserve">8th </t>
  </si>
  <si>
    <t>5th</t>
  </si>
  <si>
    <t xml:space="preserve">4th </t>
  </si>
  <si>
    <t>3rd</t>
  </si>
  <si>
    <t xml:space="preserve">5th </t>
  </si>
  <si>
    <t>7th</t>
  </si>
  <si>
    <t>8th</t>
  </si>
  <si>
    <t>10th</t>
  </si>
  <si>
    <t>11th</t>
  </si>
  <si>
    <t xml:space="preserve">11th </t>
  </si>
  <si>
    <t xml:space="preserve">12th </t>
  </si>
  <si>
    <t xml:space="preserve">13th </t>
  </si>
  <si>
    <t>14th</t>
  </si>
  <si>
    <t xml:space="preserve">15th </t>
  </si>
  <si>
    <t>16th</t>
  </si>
  <si>
    <t xml:space="preserve">17th </t>
  </si>
  <si>
    <t xml:space="preserve">18th </t>
  </si>
  <si>
    <t xml:space="preserve">19th </t>
  </si>
  <si>
    <t>Julia Biddle</t>
  </si>
  <si>
    <t>4th</t>
  </si>
  <si>
    <t>8th=</t>
  </si>
  <si>
    <t>12th</t>
  </si>
  <si>
    <t>13th</t>
  </si>
  <si>
    <t xml:space="preserve">Julia Biddle </t>
  </si>
  <si>
    <t>Ele 50 - 90cm</t>
  </si>
  <si>
    <t>Ele 42 - 80cm</t>
  </si>
  <si>
    <t>Nov 34 - 90cm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</si>
</sst>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8"/>
      <color rgb="FF000000"/>
      <name val="Verdana"/>
    </font>
    <font>
      <b/>
      <u/>
      <sz val="11"/>
      <color rgb="FF000000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b/>
      <sz val="11"/>
      <name val="Arial"/>
      <family val="2"/>
    </font>
    <font>
      <b/>
      <u/>
      <sz val="14"/>
      <color rgb="FF000000"/>
      <name val="Arial"/>
      <family val="2"/>
    </font>
    <font>
      <sz val="14"/>
      <color rgb="FF000000"/>
      <name val="Arial"/>
      <family val="2"/>
    </font>
    <font>
      <b/>
      <sz val="14"/>
      <color rgb="FF000000"/>
      <name val="Arial"/>
      <family val="2"/>
    </font>
    <font>
      <sz val="11"/>
      <color rgb="FF1F497D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6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vertical="top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vertical="top"/>
    </xf>
    <xf numFmtId="0" fontId="2" fillId="0" borderId="0" xfId="0" applyFont="1"/>
    <xf numFmtId="0" fontId="2" fillId="0" borderId="2" xfId="0" applyFont="1" applyBorder="1" applyAlignment="1">
      <alignment vertical="top"/>
    </xf>
    <xf numFmtId="0" fontId="2" fillId="0" borderId="1" xfId="0" applyFont="1" applyBorder="1" applyAlignment="1">
      <alignment vertical="top"/>
    </xf>
    <xf numFmtId="20" fontId="2" fillId="0" borderId="1" xfId="0" applyNumberFormat="1" applyFont="1" applyBorder="1" applyAlignment="1">
      <alignment horizontal="left" vertical="top"/>
    </xf>
    <xf numFmtId="164" fontId="2" fillId="0" borderId="1" xfId="0" applyNumberFormat="1" applyFont="1" applyBorder="1" applyAlignment="1">
      <alignment vertical="top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5" fillId="0" borderId="0" xfId="0" applyFont="1" applyAlignment="1">
      <alignment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left" vertical="top"/>
    </xf>
    <xf numFmtId="0" fontId="6" fillId="0" borderId="0" xfId="0" applyFont="1" applyAlignment="1">
      <alignment vertical="top"/>
    </xf>
    <xf numFmtId="0" fontId="7" fillId="0" borderId="0" xfId="0" applyFont="1" applyAlignment="1">
      <alignment vertical="top"/>
    </xf>
    <xf numFmtId="164" fontId="2" fillId="3" borderId="2" xfId="0" applyNumberFormat="1" applyFont="1" applyFill="1" applyBorder="1" applyAlignment="1">
      <alignment vertical="top"/>
    </xf>
    <xf numFmtId="2" fontId="2" fillId="3" borderId="2" xfId="0" applyNumberFormat="1" applyFont="1" applyFill="1" applyBorder="1" applyAlignment="1">
      <alignment vertical="top"/>
    </xf>
    <xf numFmtId="0" fontId="2" fillId="0" borderId="2" xfId="0" applyFont="1" applyBorder="1" applyAlignment="1">
      <alignment horizontal="left" vertical="top"/>
    </xf>
    <xf numFmtId="0" fontId="2" fillId="0" borderId="1" xfId="0" applyFont="1" applyBorder="1" applyAlignment="1">
      <alignment horizontal="left" vertical="top"/>
    </xf>
    <xf numFmtId="0" fontId="8" fillId="0" borderId="1" xfId="0" applyFont="1" applyBorder="1" applyAlignment="1">
      <alignment horizontal="left" vertical="center"/>
    </xf>
    <xf numFmtId="0" fontId="7" fillId="0" borderId="0" xfId="0" applyFont="1" applyAlignment="1">
      <alignment horizontal="left" vertical="top"/>
    </xf>
    <xf numFmtId="0" fontId="3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left"/>
    </xf>
    <xf numFmtId="0" fontId="2" fillId="0" borderId="1" xfId="0" applyFont="1" applyBorder="1"/>
    <xf numFmtId="0" fontId="2" fillId="0" borderId="1" xfId="0" applyFont="1" applyBorder="1" applyAlignment="1">
      <alignment horizontal="right" vertical="top"/>
    </xf>
    <xf numFmtId="164" fontId="2" fillId="3" borderId="2" xfId="0" applyNumberFormat="1" applyFont="1" applyFill="1" applyBorder="1" applyAlignment="1">
      <alignment horizontal="right" vertical="top"/>
    </xf>
    <xf numFmtId="2" fontId="2" fillId="3" borderId="2" xfId="0" applyNumberFormat="1" applyFont="1" applyFill="1" applyBorder="1" applyAlignment="1">
      <alignment horizontal="right" vertical="top"/>
    </xf>
    <xf numFmtId="0" fontId="2" fillId="0" borderId="2" xfId="0" applyFont="1" applyBorder="1" applyAlignment="1">
      <alignment horizontal="right" vertical="top"/>
    </xf>
    <xf numFmtId="1" fontId="2" fillId="0" borderId="1" xfId="0" applyNumberFormat="1" applyFont="1" applyBorder="1" applyAlignment="1">
      <alignment vertical="top"/>
    </xf>
    <xf numFmtId="0" fontId="3" fillId="0" borderId="1" xfId="0" applyFont="1" applyBorder="1" applyAlignment="1">
      <alignment horizontal="right" vertical="top"/>
    </xf>
    <xf numFmtId="0" fontId="3" fillId="0" borderId="0" xfId="0" applyFont="1" applyAlignment="1">
      <alignment horizontal="right" vertical="top"/>
    </xf>
    <xf numFmtId="0" fontId="3" fillId="0" borderId="1" xfId="0" applyFont="1" applyBorder="1" applyAlignment="1">
      <alignment horizontal="right" vertical="center" wrapText="1"/>
    </xf>
    <xf numFmtId="0" fontId="3" fillId="0" borderId="2" xfId="0" applyFont="1" applyBorder="1" applyAlignment="1">
      <alignment horizontal="right" vertical="top"/>
    </xf>
    <xf numFmtId="0" fontId="3" fillId="0" borderId="0" xfId="0" applyFont="1" applyAlignment="1">
      <alignment horizontal="right"/>
    </xf>
    <xf numFmtId="0" fontId="6" fillId="0" borderId="0" xfId="0" applyFont="1" applyAlignment="1">
      <alignment horizontal="center" vertical="top"/>
    </xf>
    <xf numFmtId="0" fontId="4" fillId="2" borderId="0" xfId="0" applyFont="1" applyFill="1" applyAlignment="1">
      <alignment horizontal="center" vertical="center"/>
    </xf>
    <xf numFmtId="0" fontId="5" fillId="0" borderId="0" xfId="0" applyFont="1" applyAlignment="1">
      <alignment horizontal="righ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17/10/relationships/person" Target="persons/perso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121920</xdr:colOff>
      <xdr:row>0</xdr:row>
      <xdr:rowOff>0</xdr:rowOff>
    </xdr:from>
    <xdr:to>
      <xdr:col>9</xdr:col>
      <xdr:colOff>304800</xdr:colOff>
      <xdr:row>8</xdr:row>
      <xdr:rowOff>152400</xdr:rowOff>
    </xdr:to>
    <xdr:pic>
      <xdr:nvPicPr>
        <xdr:cNvPr id="2" name="Picture 1" descr="Red Gorilla International">
          <a:extLst>
            <a:ext uri="{FF2B5EF4-FFF2-40B4-BE49-F238E27FC236}">
              <a16:creationId xmlns:a16="http://schemas.microsoft.com/office/drawing/2014/main" id="{83D1FE8A-C258-AB51-FE00-6381EB6DDC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90560" y="0"/>
          <a:ext cx="1828800" cy="1828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121920</xdr:colOff>
      <xdr:row>0</xdr:row>
      <xdr:rowOff>0</xdr:rowOff>
    </xdr:from>
    <xdr:to>
      <xdr:col>9</xdr:col>
      <xdr:colOff>281940</xdr:colOff>
      <xdr:row>8</xdr:row>
      <xdr:rowOff>152400</xdr:rowOff>
    </xdr:to>
    <xdr:pic>
      <xdr:nvPicPr>
        <xdr:cNvPr id="2" name="Picture 1" descr="Red Gorilla International">
          <a:extLst>
            <a:ext uri="{FF2B5EF4-FFF2-40B4-BE49-F238E27FC236}">
              <a16:creationId xmlns:a16="http://schemas.microsoft.com/office/drawing/2014/main" id="{EB5E2C21-E88A-4B8A-8AF7-4B94F78CA9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90560" y="0"/>
          <a:ext cx="1805940" cy="1828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121920</xdr:colOff>
      <xdr:row>0</xdr:row>
      <xdr:rowOff>0</xdr:rowOff>
    </xdr:from>
    <xdr:to>
      <xdr:col>9</xdr:col>
      <xdr:colOff>304800</xdr:colOff>
      <xdr:row>8</xdr:row>
      <xdr:rowOff>152400</xdr:rowOff>
    </xdr:to>
    <xdr:pic>
      <xdr:nvPicPr>
        <xdr:cNvPr id="2" name="Picture 1" descr="Red Gorilla International">
          <a:extLst>
            <a:ext uri="{FF2B5EF4-FFF2-40B4-BE49-F238E27FC236}">
              <a16:creationId xmlns:a16="http://schemas.microsoft.com/office/drawing/2014/main" id="{6C87E611-2A2C-42DD-88D0-8A7B4FBF42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90560" y="0"/>
          <a:ext cx="1828800" cy="1828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121920</xdr:colOff>
      <xdr:row>0</xdr:row>
      <xdr:rowOff>0</xdr:rowOff>
    </xdr:from>
    <xdr:to>
      <xdr:col>9</xdr:col>
      <xdr:colOff>304800</xdr:colOff>
      <xdr:row>8</xdr:row>
      <xdr:rowOff>152400</xdr:rowOff>
    </xdr:to>
    <xdr:pic>
      <xdr:nvPicPr>
        <xdr:cNvPr id="2" name="Picture 1" descr="Red Gorilla International">
          <a:extLst>
            <a:ext uri="{FF2B5EF4-FFF2-40B4-BE49-F238E27FC236}">
              <a16:creationId xmlns:a16="http://schemas.microsoft.com/office/drawing/2014/main" id="{8A24BDE8-2201-4541-BD5E-C96977624D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90560" y="0"/>
          <a:ext cx="1828800" cy="1828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121920</xdr:colOff>
      <xdr:row>0</xdr:row>
      <xdr:rowOff>0</xdr:rowOff>
    </xdr:from>
    <xdr:to>
      <xdr:col>9</xdr:col>
      <xdr:colOff>304800</xdr:colOff>
      <xdr:row>8</xdr:row>
      <xdr:rowOff>144780</xdr:rowOff>
    </xdr:to>
    <xdr:pic>
      <xdr:nvPicPr>
        <xdr:cNvPr id="2" name="Picture 1" descr="Red Gorilla International">
          <a:extLst>
            <a:ext uri="{FF2B5EF4-FFF2-40B4-BE49-F238E27FC236}">
              <a16:creationId xmlns:a16="http://schemas.microsoft.com/office/drawing/2014/main" id="{06FEAC41-82B8-4458-82F9-9CAF44E682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90560" y="0"/>
          <a:ext cx="1828800" cy="18211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121920</xdr:colOff>
      <xdr:row>0</xdr:row>
      <xdr:rowOff>0</xdr:rowOff>
    </xdr:from>
    <xdr:to>
      <xdr:col>9</xdr:col>
      <xdr:colOff>304800</xdr:colOff>
      <xdr:row>8</xdr:row>
      <xdr:rowOff>137160</xdr:rowOff>
    </xdr:to>
    <xdr:pic>
      <xdr:nvPicPr>
        <xdr:cNvPr id="2" name="Picture 1" descr="Red Gorilla International">
          <a:extLst>
            <a:ext uri="{FF2B5EF4-FFF2-40B4-BE49-F238E27FC236}">
              <a16:creationId xmlns:a16="http://schemas.microsoft.com/office/drawing/2014/main" id="{28BDE0E1-7CEF-433A-BBFC-10D616FDFE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90560" y="0"/>
          <a:ext cx="1828800" cy="18135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121920</xdr:colOff>
      <xdr:row>0</xdr:row>
      <xdr:rowOff>0</xdr:rowOff>
    </xdr:from>
    <xdr:to>
      <xdr:col>9</xdr:col>
      <xdr:colOff>304800</xdr:colOff>
      <xdr:row>8</xdr:row>
      <xdr:rowOff>160020</xdr:rowOff>
    </xdr:to>
    <xdr:pic>
      <xdr:nvPicPr>
        <xdr:cNvPr id="2" name="Picture 1" descr="Red Gorilla International">
          <a:extLst>
            <a:ext uri="{FF2B5EF4-FFF2-40B4-BE49-F238E27FC236}">
              <a16:creationId xmlns:a16="http://schemas.microsoft.com/office/drawing/2014/main" id="{DC1652E6-1A2E-4FFC-982D-DDC59D13A7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90560" y="0"/>
          <a:ext cx="1828800" cy="18364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C0DE41-FADC-4DE5-8808-3C15D69E1562}">
  <dimension ref="A1:L22"/>
  <sheetViews>
    <sheetView tabSelected="1" topLeftCell="A4" workbookViewId="0">
      <selection activeCell="D5" sqref="D5"/>
    </sheetView>
  </sheetViews>
  <sheetFormatPr defaultColWidth="9" defaultRowHeight="15" x14ac:dyDescent="0.25"/>
  <cols>
    <col min="1" max="1" width="10.42578125" style="5" customWidth="1"/>
    <col min="2" max="2" width="20.42578125" style="24" customWidth="1"/>
    <col min="3" max="4" width="32.140625" style="5" customWidth="1"/>
    <col min="5" max="5" width="11.7109375" style="5" customWidth="1"/>
    <col min="6" max="9" width="9" style="5"/>
    <col min="10" max="11" width="9" style="5" customWidth="1"/>
    <col min="12" max="12" width="9" style="35"/>
    <col min="13" max="16384" width="9" style="5"/>
  </cols>
  <sheetData>
    <row r="1" spans="1:12" ht="18" x14ac:dyDescent="0.2">
      <c r="A1" s="12" t="s">
        <v>0</v>
      </c>
      <c r="B1" s="14"/>
      <c r="C1" s="15"/>
      <c r="D1" s="4"/>
      <c r="E1" s="4"/>
      <c r="F1" s="4"/>
      <c r="G1" s="4"/>
      <c r="H1" s="4"/>
      <c r="I1" s="4"/>
      <c r="J1" s="4"/>
      <c r="K1" s="4"/>
      <c r="L1" s="32"/>
    </row>
    <row r="2" spans="1:12" ht="18" x14ac:dyDescent="0.2">
      <c r="A2" s="12" t="s">
        <v>1</v>
      </c>
      <c r="B2" s="36" t="s">
        <v>23</v>
      </c>
      <c r="C2" s="36"/>
      <c r="D2" s="4"/>
      <c r="E2" s="4"/>
      <c r="F2" s="4"/>
      <c r="G2" s="4"/>
      <c r="H2" s="4"/>
      <c r="I2" s="4"/>
      <c r="J2" s="4"/>
      <c r="K2" s="4"/>
      <c r="L2" s="32"/>
    </row>
    <row r="3" spans="1:12" ht="18" x14ac:dyDescent="0.2">
      <c r="A3" s="12" t="s">
        <v>2</v>
      </c>
      <c r="B3" s="36" t="s">
        <v>24</v>
      </c>
      <c r="C3" s="36"/>
      <c r="D3" s="4"/>
      <c r="E3" s="4"/>
      <c r="F3" s="4"/>
      <c r="G3" s="4"/>
      <c r="H3" s="4"/>
      <c r="I3" s="4"/>
      <c r="J3" s="4"/>
      <c r="K3" s="4"/>
      <c r="L3" s="32"/>
    </row>
    <row r="4" spans="1:12" ht="18" x14ac:dyDescent="0.2">
      <c r="A4" s="12" t="s">
        <v>3</v>
      </c>
      <c r="B4" s="22" t="s">
        <v>4</v>
      </c>
      <c r="C4" s="15">
        <v>230</v>
      </c>
      <c r="D4" s="4"/>
      <c r="E4" s="4"/>
      <c r="F4" s="4"/>
      <c r="G4" s="4"/>
      <c r="H4" s="4"/>
      <c r="I4" s="4"/>
      <c r="J4" s="4"/>
      <c r="K4" s="4"/>
      <c r="L4" s="32"/>
    </row>
    <row r="5" spans="1:12" ht="18" x14ac:dyDescent="0.2">
      <c r="A5" s="38" t="s">
        <v>5</v>
      </c>
      <c r="B5" s="38"/>
      <c r="C5" s="15" t="s">
        <v>25</v>
      </c>
      <c r="D5" s="4"/>
      <c r="E5" s="4"/>
      <c r="F5" s="4"/>
      <c r="G5" s="4"/>
      <c r="H5" s="4"/>
      <c r="I5" s="4"/>
      <c r="J5" s="4"/>
      <c r="K5" s="4"/>
      <c r="L5" s="32"/>
    </row>
    <row r="6" spans="1:12" ht="18" x14ac:dyDescent="0.2">
      <c r="A6" s="38" t="s">
        <v>6</v>
      </c>
      <c r="B6" s="38"/>
      <c r="C6" s="15" t="s">
        <v>299</v>
      </c>
      <c r="D6" s="4"/>
      <c r="E6" s="4"/>
      <c r="F6" s="4"/>
      <c r="G6" s="4"/>
      <c r="H6" s="4"/>
      <c r="I6" s="4"/>
      <c r="J6" s="4"/>
      <c r="K6" s="4"/>
      <c r="L6" s="32"/>
    </row>
    <row r="7" spans="1:12" x14ac:dyDescent="0.2">
      <c r="A7" s="1"/>
      <c r="B7" s="3"/>
      <c r="C7" s="4"/>
      <c r="D7" s="4"/>
      <c r="E7" s="4"/>
      <c r="F7" s="4"/>
      <c r="G7" s="4"/>
      <c r="H7" s="4"/>
      <c r="I7" s="4"/>
      <c r="J7" s="4"/>
      <c r="K7" s="4"/>
      <c r="L7" s="32"/>
    </row>
    <row r="8" spans="1:12" x14ac:dyDescent="0.2">
      <c r="A8" s="1"/>
      <c r="B8" s="3"/>
      <c r="C8" s="4"/>
      <c r="D8" s="4"/>
      <c r="E8" s="4"/>
      <c r="F8" s="4"/>
      <c r="G8" s="4"/>
      <c r="H8" s="4"/>
      <c r="I8" s="4"/>
      <c r="J8" s="4"/>
      <c r="K8" s="4"/>
      <c r="L8" s="32"/>
    </row>
    <row r="9" spans="1:12" x14ac:dyDescent="0.2">
      <c r="A9" s="1"/>
      <c r="B9" s="3"/>
      <c r="C9" s="4"/>
      <c r="D9" s="4"/>
      <c r="E9" s="4"/>
      <c r="F9" s="4"/>
      <c r="G9" s="4"/>
      <c r="H9" s="4"/>
      <c r="I9" s="4"/>
      <c r="J9" s="4"/>
      <c r="K9" s="4"/>
      <c r="L9" s="32"/>
    </row>
    <row r="10" spans="1:12" x14ac:dyDescent="0.2">
      <c r="A10" s="37" t="s">
        <v>7</v>
      </c>
      <c r="B10" s="37"/>
      <c r="C10" s="37"/>
      <c r="D10" s="37"/>
      <c r="E10" s="37"/>
      <c r="F10" s="37"/>
      <c r="G10" s="37"/>
      <c r="H10" s="37"/>
      <c r="I10" s="37"/>
      <c r="J10" s="37"/>
      <c r="K10" s="37"/>
      <c r="L10" s="37"/>
    </row>
    <row r="11" spans="1:12" s="11" customFormat="1" ht="30" x14ac:dyDescent="0.15">
      <c r="A11" s="10" t="s">
        <v>8</v>
      </c>
      <c r="B11" s="23" t="s">
        <v>9</v>
      </c>
      <c r="C11" s="10" t="s">
        <v>11</v>
      </c>
      <c r="D11" s="10" t="s">
        <v>12</v>
      </c>
      <c r="E11" s="10" t="s">
        <v>13</v>
      </c>
      <c r="F11" s="10" t="s">
        <v>14</v>
      </c>
      <c r="G11" s="10" t="s">
        <v>15</v>
      </c>
      <c r="H11" s="10" t="s">
        <v>16</v>
      </c>
      <c r="I11" s="10" t="s">
        <v>10</v>
      </c>
      <c r="J11" s="10" t="s">
        <v>17</v>
      </c>
      <c r="K11" s="10" t="s">
        <v>18</v>
      </c>
      <c r="L11" s="33" t="s">
        <v>19</v>
      </c>
    </row>
    <row r="12" spans="1:12" x14ac:dyDescent="0.2">
      <c r="A12" s="7" t="s">
        <v>30</v>
      </c>
      <c r="B12" s="20" t="s">
        <v>31</v>
      </c>
      <c r="C12" s="7" t="s">
        <v>49</v>
      </c>
      <c r="D12" s="7" t="s">
        <v>50</v>
      </c>
      <c r="E12" s="17">
        <v>158</v>
      </c>
      <c r="F12" s="7">
        <v>69</v>
      </c>
      <c r="G12" s="18">
        <f>+(100/C4)*E12</f>
        <v>68.695652173913047</v>
      </c>
      <c r="H12" s="17">
        <v>0</v>
      </c>
      <c r="I12" s="6">
        <v>49.91</v>
      </c>
      <c r="J12" s="17">
        <f t="shared" ref="J12:J18" si="0">+E12-H12</f>
        <v>158</v>
      </c>
      <c r="K12" s="18">
        <f>+(100/C4)*J12</f>
        <v>68.695652173913047</v>
      </c>
      <c r="L12" s="31" t="s">
        <v>277</v>
      </c>
    </row>
    <row r="13" spans="1:12" x14ac:dyDescent="0.2">
      <c r="A13" s="7" t="s">
        <v>32</v>
      </c>
      <c r="B13" s="20" t="s">
        <v>33</v>
      </c>
      <c r="C13" s="7" t="s">
        <v>51</v>
      </c>
      <c r="D13" s="7" t="s">
        <v>52</v>
      </c>
      <c r="E13" s="17">
        <v>157</v>
      </c>
      <c r="F13" s="7">
        <v>69</v>
      </c>
      <c r="G13" s="18">
        <f>+(100/C4)*E13</f>
        <v>68.260869565217391</v>
      </c>
      <c r="H13" s="17">
        <v>0</v>
      </c>
      <c r="I13" s="6">
        <v>53.54</v>
      </c>
      <c r="J13" s="17">
        <f t="shared" si="0"/>
        <v>157</v>
      </c>
      <c r="K13" s="18">
        <f>+(100/C4)*J13</f>
        <v>68.260869565217391</v>
      </c>
      <c r="L13" s="31" t="s">
        <v>278</v>
      </c>
    </row>
    <row r="14" spans="1:12" x14ac:dyDescent="0.2">
      <c r="A14" s="7" t="s">
        <v>34</v>
      </c>
      <c r="B14" s="20" t="s">
        <v>35</v>
      </c>
      <c r="C14" s="7" t="s">
        <v>53</v>
      </c>
      <c r="D14" s="7" t="s">
        <v>54</v>
      </c>
      <c r="E14" s="17">
        <v>152</v>
      </c>
      <c r="F14" s="7">
        <v>67</v>
      </c>
      <c r="G14" s="18">
        <f>+(100/C4)*E14</f>
        <v>66.086956521739125</v>
      </c>
      <c r="H14" s="17">
        <v>0</v>
      </c>
      <c r="I14" s="6">
        <v>47.29</v>
      </c>
      <c r="J14" s="17">
        <f t="shared" si="0"/>
        <v>152</v>
      </c>
      <c r="K14" s="18">
        <f>+(100/C4)*J14</f>
        <v>66.086956521739125</v>
      </c>
      <c r="L14" s="31" t="s">
        <v>279</v>
      </c>
    </row>
    <row r="15" spans="1:12" x14ac:dyDescent="0.2">
      <c r="A15" s="7" t="s">
        <v>43</v>
      </c>
      <c r="B15" s="19" t="s">
        <v>44</v>
      </c>
      <c r="C15" s="6" t="s">
        <v>63</v>
      </c>
      <c r="D15" s="6" t="s">
        <v>64</v>
      </c>
      <c r="E15" s="17">
        <v>147.5</v>
      </c>
      <c r="F15" s="7">
        <v>67</v>
      </c>
      <c r="G15" s="18">
        <f>+(100/C4)*E15</f>
        <v>64.130434782608688</v>
      </c>
      <c r="H15" s="17">
        <v>0</v>
      </c>
      <c r="I15" s="6">
        <v>54.56</v>
      </c>
      <c r="J15" s="17">
        <f t="shared" si="0"/>
        <v>147.5</v>
      </c>
      <c r="K15" s="18">
        <f>+(100/C4)*J15</f>
        <v>64.130434782608688</v>
      </c>
      <c r="L15" s="31" t="s">
        <v>283</v>
      </c>
    </row>
    <row r="16" spans="1:12" x14ac:dyDescent="0.2">
      <c r="A16" s="7" t="s">
        <v>40</v>
      </c>
      <c r="B16" s="20" t="s">
        <v>41</v>
      </c>
      <c r="C16" s="7" t="s">
        <v>59</v>
      </c>
      <c r="D16" s="7" t="s">
        <v>60</v>
      </c>
      <c r="E16" s="17">
        <v>148.5</v>
      </c>
      <c r="F16" s="7">
        <v>65</v>
      </c>
      <c r="G16" s="18">
        <f>+(100/C4)*E16</f>
        <v>64.565217391304344</v>
      </c>
      <c r="H16" s="17">
        <v>4</v>
      </c>
      <c r="I16" s="6">
        <v>67.38</v>
      </c>
      <c r="J16" s="17">
        <f t="shared" si="0"/>
        <v>144.5</v>
      </c>
      <c r="K16" s="18">
        <f>+(100/C4)*J16</f>
        <v>62.826086956521735</v>
      </c>
      <c r="L16" s="31" t="s">
        <v>282</v>
      </c>
    </row>
    <row r="17" spans="1:12" x14ac:dyDescent="0.2">
      <c r="A17" s="7" t="s">
        <v>36</v>
      </c>
      <c r="B17" s="20" t="s">
        <v>37</v>
      </c>
      <c r="C17" s="7" t="s">
        <v>55</v>
      </c>
      <c r="D17" s="7" t="s">
        <v>56</v>
      </c>
      <c r="E17" s="17">
        <v>147.5</v>
      </c>
      <c r="F17" s="7">
        <v>64</v>
      </c>
      <c r="G17" s="18">
        <f>+(100/C4)*E17</f>
        <v>64.130434782608688</v>
      </c>
      <c r="H17" s="17">
        <v>8</v>
      </c>
      <c r="I17" s="6">
        <v>50.05</v>
      </c>
      <c r="J17" s="17">
        <f t="shared" si="0"/>
        <v>139.5</v>
      </c>
      <c r="K17" s="18">
        <f>+(100/C4)*J17</f>
        <v>60.652173913043477</v>
      </c>
      <c r="L17" s="31" t="s">
        <v>280</v>
      </c>
    </row>
    <row r="18" spans="1:12" x14ac:dyDescent="0.2">
      <c r="A18" s="7" t="s">
        <v>28</v>
      </c>
      <c r="B18" s="20" t="s">
        <v>29</v>
      </c>
      <c r="C18" s="7" t="s">
        <v>47</v>
      </c>
      <c r="D18" s="7" t="s">
        <v>48</v>
      </c>
      <c r="E18" s="17">
        <v>142.5</v>
      </c>
      <c r="F18" s="7">
        <v>62</v>
      </c>
      <c r="G18" s="18">
        <f>+(100/C4)*E18</f>
        <v>61.95652173913043</v>
      </c>
      <c r="H18" s="17">
        <v>4</v>
      </c>
      <c r="I18" s="6">
        <v>56.71</v>
      </c>
      <c r="J18" s="17">
        <f t="shared" si="0"/>
        <v>138.5</v>
      </c>
      <c r="K18" s="18">
        <f>+(100/C4)*J18</f>
        <v>60.217391304347828</v>
      </c>
      <c r="L18" s="31" t="s">
        <v>276</v>
      </c>
    </row>
    <row r="19" spans="1:12" x14ac:dyDescent="0.2">
      <c r="A19" s="7" t="s">
        <v>38</v>
      </c>
      <c r="B19" s="20" t="s">
        <v>39</v>
      </c>
      <c r="C19" s="7" t="s">
        <v>57</v>
      </c>
      <c r="D19" s="7" t="s">
        <v>58</v>
      </c>
      <c r="E19" s="17">
        <v>163</v>
      </c>
      <c r="F19" s="7">
        <v>71</v>
      </c>
      <c r="G19" s="18">
        <f>+(100/C4)*E19</f>
        <v>70.869565217391298</v>
      </c>
      <c r="H19" s="17">
        <v>0</v>
      </c>
      <c r="I19" s="6">
        <v>94.05</v>
      </c>
      <c r="J19" s="17">
        <v>133</v>
      </c>
      <c r="K19" s="18">
        <f>+(100/C4)*J19</f>
        <v>57.826086956521735</v>
      </c>
      <c r="L19" s="31" t="s">
        <v>281</v>
      </c>
    </row>
    <row r="20" spans="1:12" x14ac:dyDescent="0.2">
      <c r="A20" s="6" t="s">
        <v>26</v>
      </c>
      <c r="B20" s="19" t="s">
        <v>27</v>
      </c>
      <c r="C20" s="6" t="s">
        <v>45</v>
      </c>
      <c r="D20" s="6" t="s">
        <v>46</v>
      </c>
      <c r="E20" s="17">
        <v>132</v>
      </c>
      <c r="F20" s="6">
        <v>57</v>
      </c>
      <c r="G20" s="18">
        <f>+(100/C4)*E20</f>
        <v>57.391304347826086</v>
      </c>
      <c r="H20" s="17">
        <v>0</v>
      </c>
      <c r="I20" s="6">
        <v>57.13</v>
      </c>
      <c r="J20" s="17">
        <f>+E20-H20</f>
        <v>132</v>
      </c>
      <c r="K20" s="18">
        <f>+(100/C4)*J20</f>
        <v>57.391304347826086</v>
      </c>
      <c r="L20" s="34" t="s">
        <v>275</v>
      </c>
    </row>
    <row r="21" spans="1:12" x14ac:dyDescent="0.2">
      <c r="A21" s="7" t="s">
        <v>274</v>
      </c>
      <c r="B21" s="20" t="s">
        <v>42</v>
      </c>
      <c r="C21" s="7" t="s">
        <v>61</v>
      </c>
      <c r="D21" s="7" t="s">
        <v>62</v>
      </c>
      <c r="E21" s="27" t="s">
        <v>274</v>
      </c>
      <c r="F21" s="26" t="s">
        <v>274</v>
      </c>
      <c r="G21" s="28" t="s">
        <v>274</v>
      </c>
      <c r="H21" s="27" t="s">
        <v>274</v>
      </c>
      <c r="I21" s="29" t="s">
        <v>274</v>
      </c>
      <c r="J21" s="27" t="s">
        <v>274</v>
      </c>
      <c r="K21" s="28" t="s">
        <v>274</v>
      </c>
      <c r="L21" s="31" t="s">
        <v>274</v>
      </c>
    </row>
    <row r="22" spans="1:12" x14ac:dyDescent="0.2">
      <c r="A22" s="4"/>
      <c r="B22" s="3"/>
      <c r="C22" s="4"/>
      <c r="D22" s="4"/>
      <c r="E22" s="4"/>
      <c r="F22" s="4"/>
      <c r="G22" s="4"/>
      <c r="H22" s="4"/>
      <c r="I22" s="4"/>
      <c r="J22" s="4"/>
      <c r="K22" s="4"/>
      <c r="L22" s="32"/>
    </row>
  </sheetData>
  <mergeCells count="5">
    <mergeCell ref="B2:C2"/>
    <mergeCell ref="B3:C3"/>
    <mergeCell ref="A10:L10"/>
    <mergeCell ref="A5:B5"/>
    <mergeCell ref="A6:B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2"/>
  <sheetViews>
    <sheetView workbookViewId="0">
      <selection activeCell="D3" sqref="D3"/>
    </sheetView>
  </sheetViews>
  <sheetFormatPr defaultColWidth="9" defaultRowHeight="15" x14ac:dyDescent="0.25"/>
  <cols>
    <col min="1" max="1" width="10.42578125" style="5" customWidth="1"/>
    <col min="2" max="2" width="20.85546875" style="5" customWidth="1"/>
    <col min="3" max="4" width="32.140625" style="5" customWidth="1"/>
    <col min="5" max="5" width="11.7109375" style="5" customWidth="1"/>
    <col min="6" max="11" width="9" style="5"/>
    <col min="12" max="12" width="9" style="35"/>
    <col min="13" max="16384" width="9" style="5"/>
  </cols>
  <sheetData>
    <row r="1" spans="1:12" ht="18" x14ac:dyDescent="0.2">
      <c r="A1" s="12" t="s">
        <v>0</v>
      </c>
      <c r="B1" s="13"/>
      <c r="C1" s="15"/>
      <c r="D1" s="4"/>
      <c r="E1" s="4"/>
      <c r="F1" s="4"/>
      <c r="G1" s="4"/>
      <c r="H1" s="4"/>
      <c r="I1" s="4"/>
      <c r="J1" s="4"/>
      <c r="K1" s="4"/>
      <c r="L1" s="32"/>
    </row>
    <row r="2" spans="1:12" ht="18" x14ac:dyDescent="0.2">
      <c r="A2" s="12" t="s">
        <v>1</v>
      </c>
      <c r="B2" s="36" t="s">
        <v>23</v>
      </c>
      <c r="C2" s="36"/>
      <c r="D2" s="4"/>
      <c r="E2" s="4"/>
      <c r="F2" s="4"/>
      <c r="G2" s="4"/>
      <c r="H2" s="4"/>
      <c r="I2" s="4"/>
      <c r="J2" s="4"/>
      <c r="K2" s="4"/>
      <c r="L2" s="32"/>
    </row>
    <row r="3" spans="1:12" ht="18" x14ac:dyDescent="0.2">
      <c r="A3" s="12" t="s">
        <v>2</v>
      </c>
      <c r="B3" s="36" t="s">
        <v>24</v>
      </c>
      <c r="C3" s="36"/>
      <c r="D3" s="4"/>
      <c r="E3" s="4"/>
      <c r="F3" s="4"/>
      <c r="G3" s="4"/>
      <c r="H3" s="4"/>
      <c r="I3" s="4"/>
      <c r="J3" s="4"/>
      <c r="K3" s="4"/>
      <c r="L3" s="32"/>
    </row>
    <row r="4" spans="1:12" ht="18" x14ac:dyDescent="0.2">
      <c r="A4" s="12" t="s">
        <v>3</v>
      </c>
      <c r="B4" s="16" t="s">
        <v>20</v>
      </c>
      <c r="C4" s="15">
        <v>290</v>
      </c>
      <c r="D4" s="4"/>
      <c r="E4" s="4"/>
      <c r="F4" s="4"/>
      <c r="G4" s="4"/>
      <c r="H4" s="4"/>
      <c r="I4" s="4"/>
      <c r="J4" s="4"/>
      <c r="K4" s="4"/>
      <c r="L4" s="32"/>
    </row>
    <row r="5" spans="1:12" ht="18" x14ac:dyDescent="0.2">
      <c r="A5" s="38" t="s">
        <v>5</v>
      </c>
      <c r="B5" s="38"/>
      <c r="C5" s="15" t="s">
        <v>25</v>
      </c>
      <c r="D5" s="4"/>
      <c r="E5" s="4"/>
      <c r="F5" s="4"/>
      <c r="G5" s="4"/>
      <c r="H5" s="4"/>
      <c r="I5" s="4"/>
      <c r="J5" s="4"/>
      <c r="K5" s="4"/>
      <c r="L5" s="32"/>
    </row>
    <row r="6" spans="1:12" ht="18" x14ac:dyDescent="0.2">
      <c r="A6" s="38" t="s">
        <v>6</v>
      </c>
      <c r="B6" s="38"/>
      <c r="C6" s="15" t="s">
        <v>299</v>
      </c>
      <c r="D6" s="4"/>
      <c r="E6" s="4"/>
      <c r="F6" s="4"/>
      <c r="G6" s="4"/>
      <c r="H6" s="4"/>
      <c r="I6" s="4"/>
      <c r="J6" s="4"/>
      <c r="K6" s="4"/>
      <c r="L6" s="32"/>
    </row>
    <row r="7" spans="1:12" x14ac:dyDescent="0.2">
      <c r="A7" s="1"/>
      <c r="B7" s="2"/>
      <c r="C7" s="4"/>
      <c r="D7" s="4"/>
      <c r="E7" s="4"/>
      <c r="F7" s="4"/>
      <c r="G7" s="4"/>
      <c r="H7" s="4"/>
      <c r="I7" s="4"/>
      <c r="J7" s="4"/>
      <c r="K7" s="4"/>
      <c r="L7" s="32"/>
    </row>
    <row r="8" spans="1:12" x14ac:dyDescent="0.2">
      <c r="A8" s="1"/>
      <c r="B8" s="2"/>
      <c r="C8" s="4"/>
      <c r="D8" s="4"/>
      <c r="E8" s="4"/>
      <c r="F8" s="4"/>
      <c r="G8" s="4"/>
      <c r="H8" s="4"/>
      <c r="I8" s="4"/>
      <c r="J8" s="4"/>
      <c r="K8" s="4"/>
      <c r="L8" s="32"/>
    </row>
    <row r="9" spans="1:12" x14ac:dyDescent="0.2">
      <c r="A9" s="1"/>
      <c r="B9" s="2"/>
      <c r="C9" s="4"/>
      <c r="D9" s="4"/>
      <c r="E9" s="4"/>
      <c r="F9" s="4"/>
      <c r="G9" s="4"/>
      <c r="H9" s="4"/>
      <c r="I9" s="4"/>
      <c r="J9" s="4"/>
      <c r="K9" s="4"/>
      <c r="L9" s="32"/>
    </row>
    <row r="10" spans="1:12" x14ac:dyDescent="0.2">
      <c r="A10" s="37" t="s">
        <v>7</v>
      </c>
      <c r="B10" s="37"/>
      <c r="C10" s="37"/>
      <c r="D10" s="37"/>
      <c r="E10" s="37"/>
      <c r="F10" s="37"/>
      <c r="G10" s="37"/>
      <c r="H10" s="37"/>
      <c r="I10" s="37"/>
      <c r="J10" s="37"/>
      <c r="K10" s="37"/>
      <c r="L10" s="37"/>
    </row>
    <row r="11" spans="1:12" s="11" customFormat="1" ht="30" x14ac:dyDescent="0.15">
      <c r="A11" s="10" t="s">
        <v>8</v>
      </c>
      <c r="B11" s="10" t="s">
        <v>9</v>
      </c>
      <c r="C11" s="10" t="s">
        <v>11</v>
      </c>
      <c r="D11" s="10" t="s">
        <v>12</v>
      </c>
      <c r="E11" s="10" t="s">
        <v>13</v>
      </c>
      <c r="F11" s="10" t="s">
        <v>14</v>
      </c>
      <c r="G11" s="10" t="s">
        <v>15</v>
      </c>
      <c r="H11" s="10" t="s">
        <v>16</v>
      </c>
      <c r="I11" s="10" t="s">
        <v>10</v>
      </c>
      <c r="J11" s="10" t="s">
        <v>17</v>
      </c>
      <c r="K11" s="10" t="s">
        <v>18</v>
      </c>
      <c r="L11" s="33" t="s">
        <v>19</v>
      </c>
    </row>
    <row r="12" spans="1:12" x14ac:dyDescent="0.2">
      <c r="A12" s="20" t="s">
        <v>78</v>
      </c>
      <c r="B12" s="20" t="s">
        <v>39</v>
      </c>
      <c r="C12" s="20" t="s">
        <v>57</v>
      </c>
      <c r="D12" s="20" t="s">
        <v>58</v>
      </c>
      <c r="E12" s="17">
        <v>209</v>
      </c>
      <c r="F12" s="7">
        <v>72</v>
      </c>
      <c r="G12" s="18">
        <v>72.069999999999993</v>
      </c>
      <c r="H12" s="17">
        <v>4</v>
      </c>
      <c r="I12" s="6">
        <v>50.16</v>
      </c>
      <c r="J12" s="17">
        <f t="shared" ref="J12:J30" si="0">+E12-H12</f>
        <v>205</v>
      </c>
      <c r="K12" s="18">
        <f>+(100/C4)*J12</f>
        <v>70.689655172413794</v>
      </c>
      <c r="L12" s="31" t="s">
        <v>277</v>
      </c>
    </row>
    <row r="13" spans="1:12" x14ac:dyDescent="0.2">
      <c r="A13" s="20" t="s">
        <v>93</v>
      </c>
      <c r="B13" s="20" t="s">
        <v>94</v>
      </c>
      <c r="C13" s="20" t="s">
        <v>124</v>
      </c>
      <c r="D13" s="20" t="s">
        <v>125</v>
      </c>
      <c r="E13" s="17">
        <v>206.5</v>
      </c>
      <c r="F13" s="30">
        <v>72</v>
      </c>
      <c r="G13" s="18">
        <f>+(100/C4)*E13</f>
        <v>71.206896551724142</v>
      </c>
      <c r="H13" s="17">
        <v>4</v>
      </c>
      <c r="I13" s="6">
        <v>59.81</v>
      </c>
      <c r="J13" s="17">
        <f t="shared" si="0"/>
        <v>202.5</v>
      </c>
      <c r="K13" s="18">
        <f>+(100/C4)*J13</f>
        <v>69.827586206896555</v>
      </c>
      <c r="L13" s="31" t="s">
        <v>278</v>
      </c>
    </row>
    <row r="14" spans="1:12" x14ac:dyDescent="0.2">
      <c r="A14" s="20" t="s">
        <v>69</v>
      </c>
      <c r="B14" s="20" t="s">
        <v>70</v>
      </c>
      <c r="C14" s="20" t="s">
        <v>103</v>
      </c>
      <c r="D14" s="20" t="s">
        <v>104</v>
      </c>
      <c r="E14" s="17">
        <v>200</v>
      </c>
      <c r="F14" s="7">
        <v>70</v>
      </c>
      <c r="G14" s="18">
        <f>+(100/C4)*E14</f>
        <v>68.965517241379317</v>
      </c>
      <c r="H14" s="17">
        <v>0</v>
      </c>
      <c r="I14" s="6">
        <v>53.67</v>
      </c>
      <c r="J14" s="17">
        <f t="shared" si="0"/>
        <v>200</v>
      </c>
      <c r="K14" s="18">
        <f>+(100/C4)*J14</f>
        <v>68.965517241379317</v>
      </c>
      <c r="L14" s="31" t="s">
        <v>284</v>
      </c>
    </row>
    <row r="15" spans="1:12" x14ac:dyDescent="0.2">
      <c r="A15" s="20" t="s">
        <v>81</v>
      </c>
      <c r="B15" s="20" t="s">
        <v>82</v>
      </c>
      <c r="C15" s="20" t="s">
        <v>110</v>
      </c>
      <c r="D15" s="20" t="s">
        <v>111</v>
      </c>
      <c r="E15" s="17">
        <v>196.5</v>
      </c>
      <c r="F15" s="7">
        <v>68</v>
      </c>
      <c r="G15" s="18">
        <f>+(100/C4)*E15</f>
        <v>67.758620689655174</v>
      </c>
      <c r="H15" s="17">
        <v>0</v>
      </c>
      <c r="I15" s="6">
        <v>50.46</v>
      </c>
      <c r="J15" s="17">
        <f t="shared" si="0"/>
        <v>196.5</v>
      </c>
      <c r="K15" s="18">
        <f>+(100/C4)*J15</f>
        <v>67.758620689655174</v>
      </c>
      <c r="L15" s="31" t="s">
        <v>283</v>
      </c>
    </row>
    <row r="16" spans="1:12" x14ac:dyDescent="0.2">
      <c r="A16" s="20" t="s">
        <v>67</v>
      </c>
      <c r="B16" s="20" t="s">
        <v>68</v>
      </c>
      <c r="C16" s="20" t="s">
        <v>101</v>
      </c>
      <c r="D16" s="20" t="s">
        <v>102</v>
      </c>
      <c r="E16" s="17">
        <v>193</v>
      </c>
      <c r="F16" s="7">
        <v>67</v>
      </c>
      <c r="G16" s="18">
        <f>+(100/C4)*E16</f>
        <v>66.551724137931032</v>
      </c>
      <c r="H16" s="17">
        <v>0</v>
      </c>
      <c r="I16" s="6">
        <v>47.34</v>
      </c>
      <c r="J16" s="17">
        <f t="shared" si="0"/>
        <v>193</v>
      </c>
      <c r="K16" s="18">
        <f>+(100/C4)*J16</f>
        <v>66.551724137931032</v>
      </c>
      <c r="L16" s="31" t="s">
        <v>285</v>
      </c>
    </row>
    <row r="17" spans="1:12" x14ac:dyDescent="0.2">
      <c r="A17" s="20" t="s">
        <v>75</v>
      </c>
      <c r="B17" s="20" t="s">
        <v>33</v>
      </c>
      <c r="C17" s="20" t="s">
        <v>51</v>
      </c>
      <c r="D17" s="20" t="s">
        <v>52</v>
      </c>
      <c r="E17" s="17">
        <v>191.5</v>
      </c>
      <c r="F17" s="7">
        <v>67</v>
      </c>
      <c r="G17" s="18">
        <f>+(100/C4)*E17</f>
        <v>66.034482758620697</v>
      </c>
      <c r="H17" s="17">
        <v>0</v>
      </c>
      <c r="I17" s="6">
        <v>57.4</v>
      </c>
      <c r="J17" s="17">
        <f t="shared" si="0"/>
        <v>191.5</v>
      </c>
      <c r="K17" s="18">
        <f>+(100/C4)*J17</f>
        <v>66.034482758620697</v>
      </c>
      <c r="L17" s="31" t="s">
        <v>280</v>
      </c>
    </row>
    <row r="18" spans="1:12" x14ac:dyDescent="0.2">
      <c r="A18" s="21" t="s">
        <v>86</v>
      </c>
      <c r="B18" s="20" t="s">
        <v>87</v>
      </c>
      <c r="C18" s="20" t="s">
        <v>116</v>
      </c>
      <c r="D18" s="20" t="s">
        <v>117</v>
      </c>
      <c r="E18" s="17">
        <v>189.5</v>
      </c>
      <c r="F18" s="7">
        <v>68</v>
      </c>
      <c r="G18" s="18">
        <f>+(100/C4)*E18</f>
        <v>65.344827586206904</v>
      </c>
      <c r="H18" s="17">
        <v>0</v>
      </c>
      <c r="I18" s="6">
        <v>53.38</v>
      </c>
      <c r="J18" s="17">
        <f t="shared" si="0"/>
        <v>189.5</v>
      </c>
      <c r="K18" s="18">
        <f>+(100/C4)*J18</f>
        <v>65.344827586206904</v>
      </c>
      <c r="L18" s="31" t="s">
        <v>286</v>
      </c>
    </row>
    <row r="19" spans="1:12" x14ac:dyDescent="0.2">
      <c r="A19" s="19" t="s">
        <v>65</v>
      </c>
      <c r="B19" s="19" t="s">
        <v>66</v>
      </c>
      <c r="C19" s="19" t="s">
        <v>99</v>
      </c>
      <c r="D19" s="19" t="s">
        <v>100</v>
      </c>
      <c r="E19" s="17">
        <v>189.5</v>
      </c>
      <c r="F19" s="6">
        <v>66</v>
      </c>
      <c r="G19" s="18">
        <f>+(100/C4)*E19</f>
        <v>65.344827586206904</v>
      </c>
      <c r="H19" s="17">
        <v>0</v>
      </c>
      <c r="I19" s="6">
        <v>49.29</v>
      </c>
      <c r="J19" s="17">
        <f t="shared" si="0"/>
        <v>189.5</v>
      </c>
      <c r="K19" s="18">
        <f>+(100/C4)*J19</f>
        <v>65.344827586206904</v>
      </c>
      <c r="L19" s="34" t="s">
        <v>287</v>
      </c>
    </row>
    <row r="20" spans="1:12" x14ac:dyDescent="0.2">
      <c r="A20" s="20" t="s">
        <v>88</v>
      </c>
      <c r="B20" s="20" t="s">
        <v>89</v>
      </c>
      <c r="C20" s="20" t="s">
        <v>118</v>
      </c>
      <c r="D20" s="20" t="s">
        <v>119</v>
      </c>
      <c r="E20" s="17">
        <v>189.5</v>
      </c>
      <c r="F20" s="7">
        <v>65</v>
      </c>
      <c r="G20" s="18">
        <f>+(100/C4)*E20</f>
        <v>65.344827586206904</v>
      </c>
      <c r="H20" s="17">
        <v>0</v>
      </c>
      <c r="I20" s="6">
        <v>54.83</v>
      </c>
      <c r="J20" s="17">
        <f t="shared" si="0"/>
        <v>189.5</v>
      </c>
      <c r="K20" s="18">
        <f>+(100/C4)*J20</f>
        <v>65.344827586206904</v>
      </c>
      <c r="L20" s="31" t="s">
        <v>275</v>
      </c>
    </row>
    <row r="21" spans="1:12" x14ac:dyDescent="0.2">
      <c r="A21" s="20" t="s">
        <v>91</v>
      </c>
      <c r="B21" s="20" t="s">
        <v>92</v>
      </c>
      <c r="C21" s="20" t="s">
        <v>122</v>
      </c>
      <c r="D21" s="20" t="s">
        <v>123</v>
      </c>
      <c r="E21" s="17">
        <v>188</v>
      </c>
      <c r="F21" s="30">
        <v>65</v>
      </c>
      <c r="G21" s="18">
        <f>+(100/C4)*E21</f>
        <v>64.827586206896555</v>
      </c>
      <c r="H21" s="17">
        <v>0</v>
      </c>
      <c r="I21" s="6">
        <v>47.96</v>
      </c>
      <c r="J21" s="17">
        <f t="shared" si="0"/>
        <v>188</v>
      </c>
      <c r="K21" s="18">
        <f>+(100/C4)*J21</f>
        <v>64.827586206896555</v>
      </c>
      <c r="L21" s="31" t="s">
        <v>288</v>
      </c>
    </row>
    <row r="22" spans="1:12" x14ac:dyDescent="0.2">
      <c r="A22" s="20" t="s">
        <v>289</v>
      </c>
      <c r="B22" s="20" t="s">
        <v>90</v>
      </c>
      <c r="C22" s="20" t="s">
        <v>120</v>
      </c>
      <c r="D22" s="20" t="s">
        <v>121</v>
      </c>
      <c r="E22" s="17">
        <v>187.5</v>
      </c>
      <c r="F22" s="26">
        <v>65</v>
      </c>
      <c r="G22" s="18">
        <f>+(100/C4)*E22</f>
        <v>64.65517241379311</v>
      </c>
      <c r="H22" s="17">
        <v>0</v>
      </c>
      <c r="I22" s="6">
        <v>51.31</v>
      </c>
      <c r="J22" s="17">
        <f t="shared" si="0"/>
        <v>187.5</v>
      </c>
      <c r="K22" s="18">
        <f>+(100/C4)*J22</f>
        <v>64.65517241379311</v>
      </c>
      <c r="L22" s="31" t="s">
        <v>290</v>
      </c>
    </row>
    <row r="23" spans="1:12" x14ac:dyDescent="0.2">
      <c r="A23" s="20" t="s">
        <v>71</v>
      </c>
      <c r="B23" s="20" t="s">
        <v>72</v>
      </c>
      <c r="C23" s="20" t="s">
        <v>105</v>
      </c>
      <c r="D23" s="20" t="s">
        <v>106</v>
      </c>
      <c r="E23" s="17">
        <v>187.5</v>
      </c>
      <c r="F23" s="7">
        <v>64</v>
      </c>
      <c r="G23" s="18">
        <f>+(100/C4)*E23</f>
        <v>64.65517241379311</v>
      </c>
      <c r="H23" s="17">
        <v>0</v>
      </c>
      <c r="I23" s="6">
        <v>67.66</v>
      </c>
      <c r="J23" s="17">
        <f t="shared" si="0"/>
        <v>187.5</v>
      </c>
      <c r="K23" s="18">
        <f>+(100/C4)*J23</f>
        <v>64.65517241379311</v>
      </c>
      <c r="L23" s="31" t="s">
        <v>291</v>
      </c>
    </row>
    <row r="24" spans="1:12" x14ac:dyDescent="0.2">
      <c r="A24" s="20" t="s">
        <v>76</v>
      </c>
      <c r="B24" s="20" t="s">
        <v>35</v>
      </c>
      <c r="C24" s="20" t="s">
        <v>53</v>
      </c>
      <c r="D24" s="20" t="s">
        <v>54</v>
      </c>
      <c r="E24" s="17">
        <v>190.5</v>
      </c>
      <c r="F24" s="7">
        <v>65</v>
      </c>
      <c r="G24" s="18">
        <f>+(100/C4)*E24</f>
        <v>65.689655172413794</v>
      </c>
      <c r="H24" s="17">
        <v>4</v>
      </c>
      <c r="I24" s="6">
        <v>57.51</v>
      </c>
      <c r="J24" s="17">
        <f t="shared" si="0"/>
        <v>186.5</v>
      </c>
      <c r="K24" s="18">
        <f>+(100/C4)*J24</f>
        <v>64.310344827586206</v>
      </c>
      <c r="L24" s="31" t="s">
        <v>292</v>
      </c>
    </row>
    <row r="25" spans="1:12" x14ac:dyDescent="0.2">
      <c r="A25" s="20" t="s">
        <v>77</v>
      </c>
      <c r="B25" s="20" t="s">
        <v>37</v>
      </c>
      <c r="C25" s="20" t="s">
        <v>55</v>
      </c>
      <c r="D25" s="20" t="s">
        <v>56</v>
      </c>
      <c r="E25" s="17">
        <v>193</v>
      </c>
      <c r="F25" s="7">
        <v>67</v>
      </c>
      <c r="G25" s="18">
        <f>+(100/C4)*E25</f>
        <v>66.551724137931032</v>
      </c>
      <c r="H25" s="17">
        <v>8</v>
      </c>
      <c r="I25" s="6">
        <v>56.62</v>
      </c>
      <c r="J25" s="17">
        <f t="shared" si="0"/>
        <v>185</v>
      </c>
      <c r="K25" s="18">
        <f>+(100/C4)*J25</f>
        <v>63.793103448275865</v>
      </c>
      <c r="L25" s="31" t="s">
        <v>293</v>
      </c>
    </row>
    <row r="26" spans="1:12" x14ac:dyDescent="0.2">
      <c r="A26" s="20" t="s">
        <v>97</v>
      </c>
      <c r="B26" s="20" t="s">
        <v>98</v>
      </c>
      <c r="C26" s="20" t="s">
        <v>128</v>
      </c>
      <c r="D26" s="20" t="s">
        <v>242</v>
      </c>
      <c r="E26" s="17">
        <v>182</v>
      </c>
      <c r="F26" s="30">
        <v>65</v>
      </c>
      <c r="G26" s="18">
        <f>+(100/C4)*E26</f>
        <v>62.758620689655174</v>
      </c>
      <c r="H26" s="17">
        <v>0</v>
      </c>
      <c r="I26" s="6">
        <v>50.14</v>
      </c>
      <c r="J26" s="17">
        <f t="shared" si="0"/>
        <v>182</v>
      </c>
      <c r="K26" s="18">
        <f>+(100/C4)*J26</f>
        <v>62.758620689655174</v>
      </c>
      <c r="L26" s="31" t="s">
        <v>294</v>
      </c>
    </row>
    <row r="27" spans="1:12" x14ac:dyDescent="0.2">
      <c r="A27" s="20" t="s">
        <v>95</v>
      </c>
      <c r="B27" s="20" t="s">
        <v>96</v>
      </c>
      <c r="C27" s="20" t="s">
        <v>126</v>
      </c>
      <c r="D27" s="20" t="s">
        <v>127</v>
      </c>
      <c r="E27" s="17">
        <v>195</v>
      </c>
      <c r="F27" s="30">
        <v>68</v>
      </c>
      <c r="G27" s="18">
        <f>+(100/C4)*E27</f>
        <v>67.241379310344826</v>
      </c>
      <c r="H27" s="17">
        <v>15</v>
      </c>
      <c r="I27" s="6">
        <v>71.959999999999994</v>
      </c>
      <c r="J27" s="17">
        <f t="shared" si="0"/>
        <v>180</v>
      </c>
      <c r="K27" s="18">
        <f>+(100/C4)*J27</f>
        <v>62.068965517241381</v>
      </c>
      <c r="L27" s="31" t="s">
        <v>295</v>
      </c>
    </row>
    <row r="28" spans="1:12" x14ac:dyDescent="0.2">
      <c r="A28" s="20" t="s">
        <v>84</v>
      </c>
      <c r="B28" s="20" t="s">
        <v>85</v>
      </c>
      <c r="C28" s="20" t="s">
        <v>114</v>
      </c>
      <c r="D28" s="20" t="s">
        <v>115</v>
      </c>
      <c r="E28" s="27">
        <v>184</v>
      </c>
      <c r="F28" s="26">
        <v>64</v>
      </c>
      <c r="G28" s="28">
        <f>+(100/C4)*E28</f>
        <v>63.448275862068968</v>
      </c>
      <c r="H28" s="27">
        <v>4</v>
      </c>
      <c r="I28" s="29">
        <v>53.32</v>
      </c>
      <c r="J28" s="27">
        <f t="shared" si="0"/>
        <v>180</v>
      </c>
      <c r="K28" s="28">
        <f>+(100/C4)*J28</f>
        <v>62.068965517241381</v>
      </c>
      <c r="L28" s="31" t="s">
        <v>296</v>
      </c>
    </row>
    <row r="29" spans="1:12" x14ac:dyDescent="0.2">
      <c r="A29" s="20" t="s">
        <v>73</v>
      </c>
      <c r="B29" s="20" t="s">
        <v>74</v>
      </c>
      <c r="C29" s="20" t="s">
        <v>107</v>
      </c>
      <c r="D29" s="20" t="s">
        <v>243</v>
      </c>
      <c r="E29" s="17">
        <v>182</v>
      </c>
      <c r="F29" s="7">
        <v>62</v>
      </c>
      <c r="G29" s="18">
        <f>+(100/C4)*E29</f>
        <v>62.758620689655174</v>
      </c>
      <c r="H29" s="17">
        <v>4</v>
      </c>
      <c r="I29" s="6">
        <v>54.71</v>
      </c>
      <c r="J29" s="17">
        <f t="shared" si="0"/>
        <v>178</v>
      </c>
      <c r="K29" s="18">
        <f>+(100/C4)*J29</f>
        <v>61.379310344827587</v>
      </c>
      <c r="L29" s="31" t="s">
        <v>297</v>
      </c>
    </row>
    <row r="30" spans="1:12" x14ac:dyDescent="0.2">
      <c r="A30" s="20" t="s">
        <v>79</v>
      </c>
      <c r="B30" s="19" t="s">
        <v>80</v>
      </c>
      <c r="C30" s="19" t="s">
        <v>108</v>
      </c>
      <c r="D30" s="19" t="s">
        <v>109</v>
      </c>
      <c r="E30" s="17">
        <v>174.5</v>
      </c>
      <c r="F30" s="7">
        <v>60</v>
      </c>
      <c r="G30" s="18">
        <f>+(100/C4)*E30</f>
        <v>60.172413793103452</v>
      </c>
      <c r="H30" s="17">
        <v>4</v>
      </c>
      <c r="I30" s="6">
        <v>58.19</v>
      </c>
      <c r="J30" s="17">
        <f t="shared" si="0"/>
        <v>170.5</v>
      </c>
      <c r="K30" s="18">
        <f>+(100/C4)*J30</f>
        <v>58.793103448275865</v>
      </c>
      <c r="L30" s="31" t="s">
        <v>298</v>
      </c>
    </row>
    <row r="31" spans="1:12" x14ac:dyDescent="0.2">
      <c r="A31" s="20" t="s">
        <v>274</v>
      </c>
      <c r="B31" s="20" t="s">
        <v>83</v>
      </c>
      <c r="C31" s="20" t="s">
        <v>112</v>
      </c>
      <c r="D31" s="20" t="s">
        <v>113</v>
      </c>
      <c r="E31" s="27" t="s">
        <v>274</v>
      </c>
      <c r="F31" s="26" t="s">
        <v>274</v>
      </c>
      <c r="G31" s="28" t="s">
        <v>274</v>
      </c>
      <c r="H31" s="27" t="s">
        <v>274</v>
      </c>
      <c r="I31" s="29" t="s">
        <v>274</v>
      </c>
      <c r="J31" s="27" t="s">
        <v>274</v>
      </c>
      <c r="K31" s="28" t="s">
        <v>274</v>
      </c>
      <c r="L31" s="31" t="s">
        <v>274</v>
      </c>
    </row>
    <row r="32" spans="1:12" x14ac:dyDescent="0.2">
      <c r="A32" s="4"/>
      <c r="B32" s="2"/>
      <c r="C32" s="4"/>
      <c r="D32" s="4"/>
      <c r="E32" s="4"/>
      <c r="F32" s="4"/>
      <c r="G32" s="4"/>
      <c r="H32" s="4"/>
      <c r="I32" s="4"/>
      <c r="J32" s="4"/>
      <c r="K32" s="4"/>
      <c r="L32" s="32"/>
    </row>
  </sheetData>
  <mergeCells count="5">
    <mergeCell ref="B2:C2"/>
    <mergeCell ref="B3:C3"/>
    <mergeCell ref="A5:B5"/>
    <mergeCell ref="A6:B6"/>
    <mergeCell ref="A10:L10"/>
  </mergeCells>
  <pageMargins left="0.25" right="0.25" top="0.75" bottom="0.75" header="0.3" footer="0.3"/>
  <pageSetup paperSize="9" scale="77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28"/>
  <sheetViews>
    <sheetView workbookViewId="0">
      <selection activeCell="D5" sqref="D5"/>
    </sheetView>
  </sheetViews>
  <sheetFormatPr defaultColWidth="9" defaultRowHeight="15" x14ac:dyDescent="0.25"/>
  <cols>
    <col min="1" max="1" width="10.42578125" style="5" customWidth="1"/>
    <col min="2" max="2" width="22.85546875" style="5" customWidth="1"/>
    <col min="3" max="4" width="32.140625" style="5" customWidth="1"/>
    <col min="5" max="5" width="11.7109375" style="5" customWidth="1"/>
    <col min="6" max="11" width="9" style="5"/>
    <col min="12" max="12" width="9" style="35"/>
    <col min="13" max="16384" width="9" style="5"/>
  </cols>
  <sheetData>
    <row r="1" spans="1:12" ht="18" x14ac:dyDescent="0.2">
      <c r="A1" s="12" t="s">
        <v>0</v>
      </c>
      <c r="B1" s="13"/>
      <c r="C1" s="15"/>
      <c r="D1" s="4"/>
      <c r="E1" s="4"/>
      <c r="F1" s="4"/>
      <c r="G1" s="4"/>
      <c r="H1" s="4"/>
      <c r="I1" s="4"/>
      <c r="J1" s="4"/>
      <c r="K1" s="4"/>
      <c r="L1" s="32"/>
    </row>
    <row r="2" spans="1:12" ht="18" x14ac:dyDescent="0.2">
      <c r="A2" s="12" t="s">
        <v>1</v>
      </c>
      <c r="B2" s="36" t="s">
        <v>23</v>
      </c>
      <c r="C2" s="36"/>
      <c r="D2" s="4"/>
      <c r="E2" s="4"/>
      <c r="F2" s="4"/>
      <c r="G2" s="4"/>
      <c r="H2" s="4"/>
      <c r="I2" s="4"/>
      <c r="J2" s="4"/>
      <c r="K2" s="4"/>
      <c r="L2" s="32"/>
    </row>
    <row r="3" spans="1:12" ht="18" x14ac:dyDescent="0.2">
      <c r="A3" s="12" t="s">
        <v>2</v>
      </c>
      <c r="B3" s="36" t="s">
        <v>24</v>
      </c>
      <c r="C3" s="36"/>
      <c r="D3" s="4"/>
      <c r="E3" s="4"/>
      <c r="F3" s="4"/>
      <c r="G3" s="4"/>
      <c r="H3" s="4"/>
      <c r="I3" s="4"/>
      <c r="J3" s="4"/>
      <c r="K3" s="4"/>
      <c r="L3" s="32"/>
    </row>
    <row r="4" spans="1:12" ht="18" x14ac:dyDescent="0.2">
      <c r="A4" s="12" t="s">
        <v>3</v>
      </c>
      <c r="B4" s="16" t="s">
        <v>21</v>
      </c>
      <c r="C4" s="15">
        <v>260</v>
      </c>
      <c r="D4" s="4"/>
      <c r="E4" s="4"/>
      <c r="F4" s="4"/>
      <c r="G4" s="4"/>
      <c r="H4" s="4"/>
      <c r="I4" s="4"/>
      <c r="J4" s="4"/>
      <c r="K4" s="4"/>
      <c r="L4" s="32"/>
    </row>
    <row r="5" spans="1:12" ht="18" x14ac:dyDescent="0.2">
      <c r="A5" s="38" t="s">
        <v>5</v>
      </c>
      <c r="B5" s="38"/>
      <c r="C5" s="15" t="s">
        <v>129</v>
      </c>
      <c r="D5" s="4"/>
      <c r="E5" s="4"/>
      <c r="F5" s="4"/>
      <c r="G5" s="4"/>
      <c r="H5" s="4"/>
      <c r="I5" s="4"/>
      <c r="J5" s="4"/>
      <c r="K5" s="4"/>
      <c r="L5" s="32"/>
    </row>
    <row r="6" spans="1:12" ht="18" x14ac:dyDescent="0.2">
      <c r="A6" s="38" t="s">
        <v>6</v>
      </c>
      <c r="B6" s="38"/>
      <c r="C6" s="15" t="s">
        <v>299</v>
      </c>
      <c r="D6" s="4"/>
      <c r="E6" s="4"/>
      <c r="F6" s="4"/>
      <c r="G6" s="4"/>
      <c r="H6" s="4"/>
      <c r="I6" s="4"/>
      <c r="J6" s="4"/>
      <c r="K6" s="4"/>
      <c r="L6" s="32"/>
    </row>
    <row r="7" spans="1:12" x14ac:dyDescent="0.2">
      <c r="A7" s="1"/>
      <c r="B7" s="2"/>
      <c r="C7" s="4"/>
      <c r="D7" s="4"/>
      <c r="E7" s="4"/>
      <c r="F7" s="4"/>
      <c r="G7" s="4"/>
      <c r="H7" s="4"/>
      <c r="I7" s="4"/>
      <c r="J7" s="4"/>
      <c r="K7" s="4"/>
      <c r="L7" s="32"/>
    </row>
    <row r="8" spans="1:12" x14ac:dyDescent="0.2">
      <c r="A8" s="1"/>
      <c r="B8" s="2"/>
      <c r="C8" s="4"/>
      <c r="D8" s="4"/>
      <c r="E8" s="4"/>
      <c r="F8" s="4"/>
      <c r="G8" s="4"/>
      <c r="H8" s="4"/>
      <c r="I8" s="4"/>
      <c r="J8" s="4"/>
      <c r="K8" s="4"/>
      <c r="L8" s="32"/>
    </row>
    <row r="9" spans="1:12" x14ac:dyDescent="0.2">
      <c r="A9" s="1"/>
      <c r="B9" s="2"/>
      <c r="C9" s="4"/>
      <c r="D9" s="4"/>
      <c r="E9" s="4"/>
      <c r="F9" s="4"/>
      <c r="G9" s="4"/>
      <c r="H9" s="4"/>
      <c r="I9" s="4"/>
      <c r="J9" s="4"/>
      <c r="K9" s="4"/>
      <c r="L9" s="32"/>
    </row>
    <row r="10" spans="1:12" x14ac:dyDescent="0.2">
      <c r="A10" s="37" t="s">
        <v>7</v>
      </c>
      <c r="B10" s="37"/>
      <c r="C10" s="37"/>
      <c r="D10" s="37"/>
      <c r="E10" s="37"/>
      <c r="F10" s="37"/>
      <c r="G10" s="37"/>
      <c r="H10" s="37"/>
      <c r="I10" s="37"/>
      <c r="J10" s="37"/>
      <c r="K10" s="37"/>
      <c r="L10" s="37"/>
    </row>
    <row r="11" spans="1:12" s="11" customFormat="1" ht="30" x14ac:dyDescent="0.15">
      <c r="A11" s="10" t="s">
        <v>8</v>
      </c>
      <c r="B11" s="10" t="s">
        <v>9</v>
      </c>
      <c r="C11" s="10" t="s">
        <v>11</v>
      </c>
      <c r="D11" s="10" t="s">
        <v>12</v>
      </c>
      <c r="E11" s="10" t="s">
        <v>13</v>
      </c>
      <c r="F11" s="10" t="s">
        <v>14</v>
      </c>
      <c r="G11" s="10" t="s">
        <v>15</v>
      </c>
      <c r="H11" s="10" t="s">
        <v>16</v>
      </c>
      <c r="I11" s="10" t="s">
        <v>10</v>
      </c>
      <c r="J11" s="10" t="s">
        <v>17</v>
      </c>
      <c r="K11" s="10" t="s">
        <v>18</v>
      </c>
      <c r="L11" s="33" t="s">
        <v>19</v>
      </c>
    </row>
    <row r="12" spans="1:12" x14ac:dyDescent="0.2">
      <c r="A12" s="20" t="s">
        <v>148</v>
      </c>
      <c r="B12" s="20" t="s">
        <v>149</v>
      </c>
      <c r="C12" s="20" t="s">
        <v>163</v>
      </c>
      <c r="D12" s="20" t="s">
        <v>164</v>
      </c>
      <c r="E12" s="17">
        <v>184.5</v>
      </c>
      <c r="F12" s="7">
        <v>71</v>
      </c>
      <c r="G12" s="18">
        <f>+(100/C4)*E12</f>
        <v>70.961538461538467</v>
      </c>
      <c r="H12" s="17">
        <v>0</v>
      </c>
      <c r="I12" s="6">
        <v>48.47</v>
      </c>
      <c r="J12" s="17">
        <f>+E12-H12</f>
        <v>184.5</v>
      </c>
      <c r="K12" s="18">
        <f>+(100/C4)*J12</f>
        <v>70.961538461538467</v>
      </c>
      <c r="L12" s="31" t="s">
        <v>277</v>
      </c>
    </row>
    <row r="13" spans="1:12" x14ac:dyDescent="0.2">
      <c r="A13" s="20" t="s">
        <v>134</v>
      </c>
      <c r="B13" s="20" t="s">
        <v>135</v>
      </c>
      <c r="C13" s="20" t="s">
        <v>155</v>
      </c>
      <c r="D13" s="20" t="s">
        <v>156</v>
      </c>
      <c r="E13" s="17">
        <v>184.5</v>
      </c>
      <c r="F13" s="7">
        <v>68</v>
      </c>
      <c r="G13" s="18">
        <f>+(100/C4)*E13</f>
        <v>70.961538461538467</v>
      </c>
      <c r="H13" s="17">
        <v>0</v>
      </c>
      <c r="I13" s="6">
        <v>51.03</v>
      </c>
      <c r="J13" s="17">
        <v>184.5</v>
      </c>
      <c r="K13" s="18">
        <f>+(100/C4)*J13</f>
        <v>70.961538461538467</v>
      </c>
      <c r="L13" s="31" t="s">
        <v>278</v>
      </c>
    </row>
    <row r="14" spans="1:12" x14ac:dyDescent="0.2">
      <c r="A14" s="20" t="s">
        <v>132</v>
      </c>
      <c r="B14" s="20" t="s">
        <v>133</v>
      </c>
      <c r="C14" s="20" t="s">
        <v>153</v>
      </c>
      <c r="D14" s="20" t="s">
        <v>154</v>
      </c>
      <c r="E14" s="17">
        <v>183</v>
      </c>
      <c r="F14" s="7">
        <v>71</v>
      </c>
      <c r="G14" s="18">
        <f>+(100/C4)*E14</f>
        <v>70.384615384615387</v>
      </c>
      <c r="H14" s="17">
        <v>0</v>
      </c>
      <c r="I14" s="6">
        <v>52.4</v>
      </c>
      <c r="J14" s="17">
        <f>+E14-H14</f>
        <v>183</v>
      </c>
      <c r="K14" s="18">
        <f>+(100/C4)*J14</f>
        <v>70.384615384615387</v>
      </c>
      <c r="L14" s="31" t="s">
        <v>284</v>
      </c>
    </row>
    <row r="15" spans="1:12" x14ac:dyDescent="0.2">
      <c r="A15" s="20" t="s">
        <v>144</v>
      </c>
      <c r="B15" s="20" t="s">
        <v>145</v>
      </c>
      <c r="C15" s="20" t="s">
        <v>159</v>
      </c>
      <c r="D15" s="20" t="s">
        <v>160</v>
      </c>
      <c r="E15" s="17">
        <v>179</v>
      </c>
      <c r="F15" s="7">
        <v>69</v>
      </c>
      <c r="G15" s="18">
        <f>+(100/C4)*E15</f>
        <v>68.846153846153854</v>
      </c>
      <c r="H15" s="17">
        <v>0</v>
      </c>
      <c r="I15" s="6">
        <v>46.97</v>
      </c>
      <c r="J15" s="17">
        <f>+E15-H15</f>
        <v>179</v>
      </c>
      <c r="K15" s="18">
        <f>+(100/C4)*J15</f>
        <v>68.846153846153854</v>
      </c>
      <c r="L15" s="31" t="s">
        <v>300</v>
      </c>
    </row>
    <row r="16" spans="1:12" x14ac:dyDescent="0.2">
      <c r="A16" s="20" t="s">
        <v>142</v>
      </c>
      <c r="B16" s="20" t="s">
        <v>94</v>
      </c>
      <c r="C16" s="20" t="s">
        <v>124</v>
      </c>
      <c r="D16" s="20" t="s">
        <v>125</v>
      </c>
      <c r="E16" s="17">
        <v>182.5</v>
      </c>
      <c r="F16" s="7">
        <v>71</v>
      </c>
      <c r="G16" s="18">
        <f>+(100/C4)*E16</f>
        <v>70.192307692307693</v>
      </c>
      <c r="H16" s="17">
        <v>4</v>
      </c>
      <c r="I16" s="6">
        <v>48.56</v>
      </c>
      <c r="J16" s="17">
        <f>+E16-H16</f>
        <v>178.5</v>
      </c>
      <c r="K16" s="18">
        <f>+(100/C4)*J16</f>
        <v>68.65384615384616</v>
      </c>
      <c r="L16" s="31" t="s">
        <v>282</v>
      </c>
    </row>
    <row r="17" spans="1:12" x14ac:dyDescent="0.2">
      <c r="A17" s="19" t="s">
        <v>130</v>
      </c>
      <c r="B17" s="19" t="s">
        <v>131</v>
      </c>
      <c r="C17" s="19" t="s">
        <v>151</v>
      </c>
      <c r="D17" s="19" t="s">
        <v>152</v>
      </c>
      <c r="E17" s="17">
        <v>182</v>
      </c>
      <c r="F17" s="6">
        <v>71</v>
      </c>
      <c r="G17" s="18">
        <f>+(100/C4)*E17</f>
        <v>70</v>
      </c>
      <c r="H17" s="17">
        <v>4</v>
      </c>
      <c r="I17" s="6">
        <v>52.1</v>
      </c>
      <c r="J17" s="17">
        <f>+E17-H17</f>
        <v>178</v>
      </c>
      <c r="K17" s="18">
        <f>+(100/C4)*J17</f>
        <v>68.461538461538467</v>
      </c>
      <c r="L17" s="34" t="s">
        <v>280</v>
      </c>
    </row>
    <row r="18" spans="1:12" x14ac:dyDescent="0.2">
      <c r="A18" s="20" t="s">
        <v>141</v>
      </c>
      <c r="B18" s="19" t="s">
        <v>92</v>
      </c>
      <c r="C18" s="19" t="s">
        <v>122</v>
      </c>
      <c r="D18" s="19" t="s">
        <v>123</v>
      </c>
      <c r="E18" s="17">
        <v>177.5</v>
      </c>
      <c r="F18" s="7">
        <v>68</v>
      </c>
      <c r="G18" s="18">
        <f>+(100/C4)*E18</f>
        <v>68.269230769230774</v>
      </c>
      <c r="H18" s="17">
        <v>0</v>
      </c>
      <c r="I18" s="6">
        <v>47.54</v>
      </c>
      <c r="J18" s="17">
        <f>+E18-H18</f>
        <v>177.5</v>
      </c>
      <c r="K18" s="18">
        <f>+(100/C4)*J18</f>
        <v>68.269230769230774</v>
      </c>
      <c r="L18" s="31" t="s">
        <v>286</v>
      </c>
    </row>
    <row r="19" spans="1:12" x14ac:dyDescent="0.2">
      <c r="A19" s="20" t="s">
        <v>136</v>
      </c>
      <c r="B19" s="20" t="s">
        <v>82</v>
      </c>
      <c r="C19" s="20" t="s">
        <v>110</v>
      </c>
      <c r="D19" s="20" t="s">
        <v>111</v>
      </c>
      <c r="E19" s="17">
        <v>175</v>
      </c>
      <c r="F19" s="7">
        <v>68</v>
      </c>
      <c r="G19" s="18">
        <f>+(100/C4)*E19</f>
        <v>67.307692307692307</v>
      </c>
      <c r="H19" s="17">
        <v>0</v>
      </c>
      <c r="I19" s="6">
        <v>49.11</v>
      </c>
      <c r="J19" s="17">
        <f t="shared" ref="J19:J25" si="0">+E19-H19</f>
        <v>175</v>
      </c>
      <c r="K19" s="18">
        <f>+(100/C4)*J19</f>
        <v>67.307692307692307</v>
      </c>
      <c r="L19" s="31" t="s">
        <v>301</v>
      </c>
    </row>
    <row r="20" spans="1:12" x14ac:dyDescent="0.2">
      <c r="A20" s="20" t="s">
        <v>138</v>
      </c>
      <c r="B20" s="20" t="s">
        <v>87</v>
      </c>
      <c r="C20" s="20" t="s">
        <v>116</v>
      </c>
      <c r="D20" s="20" t="s">
        <v>117</v>
      </c>
      <c r="E20" s="17">
        <v>175</v>
      </c>
      <c r="F20" s="7">
        <v>68</v>
      </c>
      <c r="G20" s="18">
        <f>+(100/C4)*E20</f>
        <v>67.307692307692307</v>
      </c>
      <c r="H20" s="17">
        <v>0</v>
      </c>
      <c r="I20" s="6">
        <v>53.33</v>
      </c>
      <c r="J20" s="17">
        <f t="shared" si="0"/>
        <v>175</v>
      </c>
      <c r="K20" s="18">
        <f>+(100/C4)*J20</f>
        <v>67.307692307692307</v>
      </c>
      <c r="L20" s="31" t="s">
        <v>301</v>
      </c>
    </row>
    <row r="21" spans="1:12" x14ac:dyDescent="0.2">
      <c r="A21" s="8">
        <v>0.57986111111111105</v>
      </c>
      <c r="B21" s="20" t="s">
        <v>150</v>
      </c>
      <c r="C21" s="20" t="s">
        <v>165</v>
      </c>
      <c r="D21" s="20" t="s">
        <v>166</v>
      </c>
      <c r="E21" s="17">
        <v>175</v>
      </c>
      <c r="F21" s="9">
        <v>67</v>
      </c>
      <c r="G21" s="18">
        <f>+(100/C4)*E21</f>
        <v>67.307692307692307</v>
      </c>
      <c r="H21" s="17">
        <v>0</v>
      </c>
      <c r="I21" s="6">
        <v>51.88</v>
      </c>
      <c r="J21" s="17">
        <f>+E21-H21</f>
        <v>175</v>
      </c>
      <c r="K21" s="18">
        <f>+(100/C4)*J21</f>
        <v>67.307692307692307</v>
      </c>
      <c r="L21" s="31" t="s">
        <v>288</v>
      </c>
    </row>
    <row r="22" spans="1:12" x14ac:dyDescent="0.2">
      <c r="A22" s="20" t="s">
        <v>139</v>
      </c>
      <c r="B22" s="20" t="s">
        <v>89</v>
      </c>
      <c r="C22" s="20" t="s">
        <v>118</v>
      </c>
      <c r="D22" s="20" t="s">
        <v>119</v>
      </c>
      <c r="E22" s="17">
        <v>175</v>
      </c>
      <c r="F22" s="7">
        <v>67</v>
      </c>
      <c r="G22" s="18">
        <f>+(100/C4)*E22</f>
        <v>67.307692307692307</v>
      </c>
      <c r="H22" s="17">
        <v>4</v>
      </c>
      <c r="I22" s="6">
        <v>54.8</v>
      </c>
      <c r="J22" s="17">
        <f t="shared" si="0"/>
        <v>171</v>
      </c>
      <c r="K22" s="18">
        <f>+(100/C4)*J22</f>
        <v>65.769230769230774</v>
      </c>
      <c r="L22" s="31" t="s">
        <v>289</v>
      </c>
    </row>
    <row r="23" spans="1:12" x14ac:dyDescent="0.2">
      <c r="A23" s="20" t="s">
        <v>137</v>
      </c>
      <c r="B23" s="20" t="s">
        <v>85</v>
      </c>
      <c r="C23" s="20" t="s">
        <v>114</v>
      </c>
      <c r="D23" s="20" t="s">
        <v>115</v>
      </c>
      <c r="E23" s="17">
        <v>171</v>
      </c>
      <c r="F23" s="7">
        <v>66</v>
      </c>
      <c r="G23" s="18">
        <f>+(100/C4)*E23</f>
        <v>65.769230769230774</v>
      </c>
      <c r="H23" s="17">
        <v>0</v>
      </c>
      <c r="I23" s="6">
        <v>50.65</v>
      </c>
      <c r="J23" s="17">
        <f>+E23-H23</f>
        <v>171</v>
      </c>
      <c r="K23" s="18">
        <f>+(100/C4)*J23</f>
        <v>65.769230769230774</v>
      </c>
      <c r="L23" s="31" t="s">
        <v>302</v>
      </c>
    </row>
    <row r="24" spans="1:12" x14ac:dyDescent="0.2">
      <c r="A24" s="21" t="s">
        <v>146</v>
      </c>
      <c r="B24" s="20" t="s">
        <v>147</v>
      </c>
      <c r="C24" s="20" t="s">
        <v>161</v>
      </c>
      <c r="D24" s="20" t="s">
        <v>162</v>
      </c>
      <c r="E24" s="17">
        <v>170</v>
      </c>
      <c r="F24" s="7">
        <v>66</v>
      </c>
      <c r="G24" s="18">
        <f>+(100/C4)*E24</f>
        <v>65.384615384615387</v>
      </c>
      <c r="H24" s="17">
        <v>0</v>
      </c>
      <c r="I24" s="6">
        <v>47.79</v>
      </c>
      <c r="J24" s="17">
        <f>+E24-H24</f>
        <v>170</v>
      </c>
      <c r="K24" s="18">
        <f>+(100/C4)*J24</f>
        <v>65.384615384615387</v>
      </c>
      <c r="L24" s="31" t="s">
        <v>303</v>
      </c>
    </row>
    <row r="25" spans="1:12" x14ac:dyDescent="0.2">
      <c r="A25" s="20" t="s">
        <v>140</v>
      </c>
      <c r="B25" s="20" t="s">
        <v>90</v>
      </c>
      <c r="C25" s="20" t="s">
        <v>120</v>
      </c>
      <c r="D25" s="20" t="s">
        <v>121</v>
      </c>
      <c r="E25" s="17">
        <v>165.5</v>
      </c>
      <c r="F25" s="7">
        <v>63</v>
      </c>
      <c r="G25" s="18">
        <f>+(100/C4)*E25</f>
        <v>63.65384615384616</v>
      </c>
      <c r="H25" s="17">
        <v>4</v>
      </c>
      <c r="I25" s="6">
        <v>48.62</v>
      </c>
      <c r="J25" s="17">
        <f t="shared" si="0"/>
        <v>161.5</v>
      </c>
      <c r="K25" s="18">
        <f>+(100/C4)*J25</f>
        <v>62.11538461538462</v>
      </c>
      <c r="L25" s="31" t="s">
        <v>293</v>
      </c>
    </row>
    <row r="26" spans="1:12" x14ac:dyDescent="0.2">
      <c r="A26" s="20" t="s">
        <v>274</v>
      </c>
      <c r="B26" s="20"/>
      <c r="C26" s="20" t="s">
        <v>112</v>
      </c>
      <c r="D26" s="20" t="s">
        <v>113</v>
      </c>
      <c r="E26" s="27" t="s">
        <v>274</v>
      </c>
      <c r="F26" s="26" t="s">
        <v>274</v>
      </c>
      <c r="G26" s="28" t="s">
        <v>274</v>
      </c>
      <c r="H26" s="27" t="s">
        <v>274</v>
      </c>
      <c r="I26" s="29" t="s">
        <v>274</v>
      </c>
      <c r="J26" s="27" t="s">
        <v>274</v>
      </c>
      <c r="K26" s="28" t="s">
        <v>274</v>
      </c>
      <c r="L26" s="31" t="s">
        <v>274</v>
      </c>
    </row>
    <row r="27" spans="1:12" x14ac:dyDescent="0.2">
      <c r="A27" s="20" t="s">
        <v>274</v>
      </c>
      <c r="B27" s="20" t="s">
        <v>143</v>
      </c>
      <c r="C27" s="20" t="s">
        <v>157</v>
      </c>
      <c r="D27" s="20" t="s">
        <v>158</v>
      </c>
      <c r="E27" s="27" t="s">
        <v>274</v>
      </c>
      <c r="F27" s="26" t="s">
        <v>274</v>
      </c>
      <c r="G27" s="28" t="s">
        <v>274</v>
      </c>
      <c r="H27" s="27" t="s">
        <v>274</v>
      </c>
      <c r="I27" s="29" t="s">
        <v>274</v>
      </c>
      <c r="J27" s="27" t="s">
        <v>274</v>
      </c>
      <c r="K27" s="28" t="s">
        <v>274</v>
      </c>
      <c r="L27" s="31" t="s">
        <v>274</v>
      </c>
    </row>
    <row r="28" spans="1:12" x14ac:dyDescent="0.2">
      <c r="A28" s="4"/>
      <c r="B28" s="2"/>
      <c r="C28" s="4"/>
      <c r="D28" s="4"/>
      <c r="E28" s="4"/>
      <c r="F28" s="4"/>
      <c r="G28" s="4"/>
      <c r="H28" s="4"/>
      <c r="I28" s="4"/>
      <c r="J28" s="4"/>
      <c r="K28" s="4"/>
      <c r="L28" s="32"/>
    </row>
  </sheetData>
  <mergeCells count="5">
    <mergeCell ref="B2:C2"/>
    <mergeCell ref="B3:C3"/>
    <mergeCell ref="A5:B5"/>
    <mergeCell ref="A6:B6"/>
    <mergeCell ref="A10:L10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21"/>
  <sheetViews>
    <sheetView topLeftCell="A3" workbookViewId="0">
      <selection activeCell="C7" sqref="C7:D7"/>
    </sheetView>
  </sheetViews>
  <sheetFormatPr defaultColWidth="9" defaultRowHeight="15" x14ac:dyDescent="0.25"/>
  <cols>
    <col min="1" max="1" width="10.42578125" style="5" customWidth="1"/>
    <col min="2" max="2" width="21.7109375" style="5" customWidth="1"/>
    <col min="3" max="4" width="32.140625" style="5" customWidth="1"/>
    <col min="5" max="5" width="11.7109375" style="5" customWidth="1"/>
    <col min="6" max="11" width="9" style="5"/>
    <col min="12" max="12" width="9" style="35"/>
    <col min="13" max="16384" width="9" style="5"/>
  </cols>
  <sheetData>
    <row r="1" spans="1:12" ht="18" x14ac:dyDescent="0.2">
      <c r="A1" s="12" t="s">
        <v>0</v>
      </c>
      <c r="B1" s="13"/>
      <c r="C1" s="15"/>
      <c r="D1" s="4"/>
      <c r="E1" s="4"/>
      <c r="F1" s="4"/>
      <c r="G1" s="4"/>
      <c r="H1" s="4"/>
      <c r="I1" s="4"/>
      <c r="J1" s="4"/>
      <c r="K1" s="4"/>
      <c r="L1" s="32"/>
    </row>
    <row r="2" spans="1:12" ht="18" x14ac:dyDescent="0.2">
      <c r="A2" s="12" t="s">
        <v>1</v>
      </c>
      <c r="B2" s="36" t="s">
        <v>23</v>
      </c>
      <c r="C2" s="36"/>
      <c r="D2" s="4"/>
      <c r="E2" s="4"/>
      <c r="F2" s="4"/>
      <c r="G2" s="4"/>
      <c r="H2" s="4"/>
      <c r="I2" s="4"/>
      <c r="J2" s="4"/>
      <c r="K2" s="4"/>
      <c r="L2" s="32"/>
    </row>
    <row r="3" spans="1:12" ht="18" x14ac:dyDescent="0.2">
      <c r="A3" s="12" t="s">
        <v>2</v>
      </c>
      <c r="B3" s="36" t="s">
        <v>24</v>
      </c>
      <c r="C3" s="36"/>
      <c r="D3" s="4"/>
      <c r="E3" s="4"/>
      <c r="F3" s="4"/>
      <c r="G3" s="4"/>
      <c r="H3" s="4"/>
      <c r="I3" s="4"/>
      <c r="J3" s="4"/>
      <c r="K3" s="4"/>
      <c r="L3" s="32"/>
    </row>
    <row r="4" spans="1:12" ht="18" x14ac:dyDescent="0.2">
      <c r="A4" s="12" t="s">
        <v>3</v>
      </c>
      <c r="B4" s="16" t="s">
        <v>22</v>
      </c>
      <c r="C4" s="15">
        <v>230</v>
      </c>
      <c r="D4" s="4"/>
      <c r="E4" s="4"/>
      <c r="F4" s="4"/>
      <c r="G4" s="4"/>
      <c r="H4" s="4"/>
      <c r="I4" s="4"/>
      <c r="J4" s="4"/>
      <c r="K4" s="4"/>
      <c r="L4" s="32"/>
    </row>
    <row r="5" spans="1:12" ht="18" x14ac:dyDescent="0.2">
      <c r="A5" s="38" t="s">
        <v>5</v>
      </c>
      <c r="B5" s="38"/>
      <c r="C5" s="15" t="s">
        <v>25</v>
      </c>
      <c r="D5" s="4"/>
      <c r="E5" s="4"/>
      <c r="F5" s="4"/>
      <c r="G5" s="4"/>
      <c r="H5" s="4"/>
      <c r="I5" s="4"/>
      <c r="J5" s="4"/>
      <c r="K5" s="4"/>
      <c r="L5" s="32"/>
    </row>
    <row r="6" spans="1:12" ht="18" x14ac:dyDescent="0.2">
      <c r="A6" s="38" t="s">
        <v>6</v>
      </c>
      <c r="B6" s="38"/>
      <c r="C6" s="15" t="s">
        <v>299</v>
      </c>
      <c r="D6" s="4"/>
      <c r="E6" s="4"/>
      <c r="F6" s="4"/>
      <c r="G6" s="4"/>
      <c r="H6" s="4"/>
      <c r="I6" s="4"/>
      <c r="J6" s="4"/>
      <c r="K6" s="4"/>
      <c r="L6" s="32"/>
    </row>
    <row r="7" spans="1:12" x14ac:dyDescent="0.2">
      <c r="A7" s="1"/>
      <c r="B7" s="2"/>
      <c r="C7" s="4"/>
      <c r="D7" s="4"/>
      <c r="E7" s="4"/>
      <c r="F7" s="4"/>
      <c r="G7" s="4"/>
      <c r="H7" s="4"/>
      <c r="I7" s="4"/>
      <c r="J7" s="4"/>
      <c r="K7" s="4"/>
      <c r="L7" s="32"/>
    </row>
    <row r="8" spans="1:12" x14ac:dyDescent="0.2">
      <c r="A8" s="1"/>
      <c r="B8" s="2"/>
      <c r="C8" s="4"/>
      <c r="D8" s="4"/>
      <c r="E8" s="4"/>
      <c r="F8" s="4"/>
      <c r="G8" s="4"/>
      <c r="H8" s="4"/>
      <c r="I8" s="4"/>
      <c r="J8" s="4"/>
      <c r="K8" s="4"/>
      <c r="L8" s="32"/>
    </row>
    <row r="9" spans="1:12" x14ac:dyDescent="0.2">
      <c r="A9" s="1"/>
      <c r="B9" s="2"/>
      <c r="C9" s="4"/>
      <c r="D9" s="4"/>
      <c r="E9" s="4"/>
      <c r="F9" s="4"/>
      <c r="G9" s="4"/>
      <c r="H9" s="4"/>
      <c r="I9" s="4"/>
      <c r="J9" s="4"/>
      <c r="K9" s="4"/>
      <c r="L9" s="32"/>
    </row>
    <row r="10" spans="1:12" x14ac:dyDescent="0.2">
      <c r="A10" s="37" t="s">
        <v>7</v>
      </c>
      <c r="B10" s="37"/>
      <c r="C10" s="37"/>
      <c r="D10" s="37"/>
      <c r="E10" s="37"/>
      <c r="F10" s="37"/>
      <c r="G10" s="37"/>
      <c r="H10" s="37"/>
      <c r="I10" s="37"/>
      <c r="J10" s="37"/>
      <c r="K10" s="37"/>
      <c r="L10" s="37"/>
    </row>
    <row r="11" spans="1:12" s="11" customFormat="1" ht="30" x14ac:dyDescent="0.15">
      <c r="A11" s="10" t="s">
        <v>8</v>
      </c>
      <c r="B11" s="10" t="s">
        <v>9</v>
      </c>
      <c r="C11" s="10" t="s">
        <v>11</v>
      </c>
      <c r="D11" s="10" t="s">
        <v>12</v>
      </c>
      <c r="E11" s="10" t="s">
        <v>13</v>
      </c>
      <c r="F11" s="10" t="s">
        <v>14</v>
      </c>
      <c r="G11" s="10" t="s">
        <v>15</v>
      </c>
      <c r="H11" s="10" t="s">
        <v>16</v>
      </c>
      <c r="I11" s="10" t="s">
        <v>10</v>
      </c>
      <c r="J11" s="10" t="s">
        <v>17</v>
      </c>
      <c r="K11" s="10" t="s">
        <v>18</v>
      </c>
      <c r="L11" s="33" t="s">
        <v>19</v>
      </c>
    </row>
    <row r="12" spans="1:12" x14ac:dyDescent="0.2">
      <c r="A12" s="20" t="s">
        <v>229</v>
      </c>
      <c r="B12" s="20" t="s">
        <v>230</v>
      </c>
      <c r="C12" s="25" t="s">
        <v>241</v>
      </c>
      <c r="D12" s="25" t="s">
        <v>243</v>
      </c>
      <c r="E12" s="17">
        <v>159.5</v>
      </c>
      <c r="F12" s="7">
        <v>42</v>
      </c>
      <c r="G12" s="18">
        <v>42</v>
      </c>
      <c r="H12" s="17">
        <v>0</v>
      </c>
      <c r="I12" s="6">
        <v>46.14</v>
      </c>
      <c r="J12" s="17">
        <f>+E12-H12</f>
        <v>159.5</v>
      </c>
      <c r="K12" s="18">
        <f>+(100/C4)*J12</f>
        <v>69.347826086956516</v>
      </c>
      <c r="L12" s="31" t="s">
        <v>277</v>
      </c>
    </row>
    <row r="13" spans="1:12" x14ac:dyDescent="0.2">
      <c r="A13" s="20" t="s">
        <v>225</v>
      </c>
      <c r="B13" s="20" t="s">
        <v>135</v>
      </c>
      <c r="C13" s="25" t="s">
        <v>155</v>
      </c>
      <c r="D13" s="25" t="s">
        <v>156</v>
      </c>
      <c r="E13" s="17">
        <v>146.5</v>
      </c>
      <c r="F13" s="7">
        <v>39.5</v>
      </c>
      <c r="G13" s="18">
        <f>+(100/C4)*E13</f>
        <v>63.695652173913039</v>
      </c>
      <c r="H13" s="17">
        <v>0</v>
      </c>
      <c r="I13" s="6">
        <v>50.15</v>
      </c>
      <c r="J13" s="17">
        <f>+E13-H13</f>
        <v>146.5</v>
      </c>
      <c r="K13" s="18">
        <f>+(100/C4)*J13</f>
        <v>63.695652173913039</v>
      </c>
      <c r="L13" s="31" t="s">
        <v>278</v>
      </c>
    </row>
    <row r="14" spans="1:12" x14ac:dyDescent="0.2">
      <c r="A14" s="20" t="s">
        <v>223</v>
      </c>
      <c r="B14" s="20" t="s">
        <v>224</v>
      </c>
      <c r="C14" s="25" t="s">
        <v>235</v>
      </c>
      <c r="D14" s="25" t="s">
        <v>236</v>
      </c>
      <c r="E14" s="17">
        <v>149</v>
      </c>
      <c r="F14" s="7">
        <v>40.5</v>
      </c>
      <c r="G14" s="18">
        <f>+(100/C4)*E14</f>
        <v>64.782608695652172</v>
      </c>
      <c r="H14" s="17">
        <v>8</v>
      </c>
      <c r="I14" s="6">
        <v>68.239999999999995</v>
      </c>
      <c r="J14" s="17">
        <f>+E14-H14</f>
        <v>141</v>
      </c>
      <c r="K14" s="18">
        <f>+(100/C4)*J14</f>
        <v>61.304347826086953</v>
      </c>
      <c r="L14" s="31" t="s">
        <v>284</v>
      </c>
    </row>
    <row r="15" spans="1:12" x14ac:dyDescent="0.2">
      <c r="A15" s="20" t="s">
        <v>221</v>
      </c>
      <c r="B15" s="20" t="s">
        <v>222</v>
      </c>
      <c r="C15" s="25" t="s">
        <v>233</v>
      </c>
      <c r="D15" s="25" t="s">
        <v>234</v>
      </c>
      <c r="E15" s="17">
        <v>140</v>
      </c>
      <c r="F15" s="7">
        <v>35.5</v>
      </c>
      <c r="G15" s="18">
        <f>+(100/C4)*E15</f>
        <v>60.869565217391305</v>
      </c>
      <c r="H15" s="17">
        <v>0</v>
      </c>
      <c r="I15" s="6">
        <v>52.11</v>
      </c>
      <c r="J15" s="17">
        <f t="shared" ref="J15" si="0">+E15-H15</f>
        <v>140</v>
      </c>
      <c r="K15" s="18">
        <f>+(100/C4)*J15</f>
        <v>60.869565217391305</v>
      </c>
      <c r="L15" s="31" t="s">
        <v>300</v>
      </c>
    </row>
    <row r="16" spans="1:12" x14ac:dyDescent="0.2">
      <c r="A16" s="20" t="s">
        <v>227</v>
      </c>
      <c r="B16" s="20" t="s">
        <v>228</v>
      </c>
      <c r="C16" s="25" t="s">
        <v>239</v>
      </c>
      <c r="D16" s="25" t="s">
        <v>240</v>
      </c>
      <c r="E16" s="17">
        <v>136</v>
      </c>
      <c r="F16" s="7">
        <v>36.5</v>
      </c>
      <c r="G16" s="18">
        <f>+(100/C4)*E16</f>
        <v>59.130434782608695</v>
      </c>
      <c r="H16" s="17">
        <v>0</v>
      </c>
      <c r="I16" s="6">
        <v>51.74</v>
      </c>
      <c r="J16" s="17">
        <f>+E16-H16</f>
        <v>136</v>
      </c>
      <c r="K16" s="18">
        <f>+(100/C4)*J16</f>
        <v>59.130434782608695</v>
      </c>
      <c r="L16" s="31" t="s">
        <v>282</v>
      </c>
    </row>
    <row r="17" spans="1:12" x14ac:dyDescent="0.2">
      <c r="A17" s="19" t="s">
        <v>218</v>
      </c>
      <c r="B17" s="19" t="s">
        <v>80</v>
      </c>
      <c r="C17" s="25" t="s">
        <v>108</v>
      </c>
      <c r="D17" s="25" t="s">
        <v>109</v>
      </c>
      <c r="E17" s="17">
        <v>136.5</v>
      </c>
      <c r="F17" s="6">
        <v>35.5</v>
      </c>
      <c r="G17" s="18">
        <f>+(100/C4)*E17</f>
        <v>59.347826086956523</v>
      </c>
      <c r="H17" s="17">
        <v>8</v>
      </c>
      <c r="I17" s="6">
        <v>52.91</v>
      </c>
      <c r="J17" s="17">
        <f>+E17-H17</f>
        <v>128.5</v>
      </c>
      <c r="K17" s="18">
        <f>+(100/C4)*J17</f>
        <v>55.869565217391305</v>
      </c>
      <c r="L17" s="34" t="s">
        <v>280</v>
      </c>
    </row>
    <row r="18" spans="1:12" x14ac:dyDescent="0.2">
      <c r="A18" s="20" t="s">
        <v>219</v>
      </c>
      <c r="B18" s="20" t="s">
        <v>220</v>
      </c>
      <c r="C18" s="25" t="s">
        <v>231</v>
      </c>
      <c r="D18" s="25" t="s">
        <v>232</v>
      </c>
      <c r="E18" s="17">
        <v>128.5</v>
      </c>
      <c r="F18" s="7">
        <v>35.5</v>
      </c>
      <c r="G18" s="18">
        <f>+(100/C4)*E18</f>
        <v>55.869565217391305</v>
      </c>
      <c r="H18" s="17">
        <v>28</v>
      </c>
      <c r="I18" s="6">
        <v>84.16</v>
      </c>
      <c r="J18" s="17">
        <f>+E18-H18</f>
        <v>100.5</v>
      </c>
      <c r="K18" s="18">
        <f>+(100/C4)*J18</f>
        <v>43.695652173913039</v>
      </c>
      <c r="L18" s="31" t="s">
        <v>286</v>
      </c>
    </row>
    <row r="19" spans="1:12" x14ac:dyDescent="0.2">
      <c r="A19" s="20" t="s">
        <v>274</v>
      </c>
      <c r="B19" s="20" t="s">
        <v>226</v>
      </c>
      <c r="C19" s="25" t="s">
        <v>237</v>
      </c>
      <c r="D19" s="25" t="s">
        <v>238</v>
      </c>
      <c r="E19" s="27" t="s">
        <v>274</v>
      </c>
      <c r="F19" s="26" t="s">
        <v>274</v>
      </c>
      <c r="G19" s="28" t="s">
        <v>274</v>
      </c>
      <c r="H19" s="27" t="s">
        <v>274</v>
      </c>
      <c r="I19" s="29" t="s">
        <v>274</v>
      </c>
      <c r="J19" s="27" t="s">
        <v>274</v>
      </c>
      <c r="K19" s="28" t="s">
        <v>274</v>
      </c>
      <c r="L19" s="31" t="s">
        <v>274</v>
      </c>
    </row>
    <row r="21" spans="1:12" x14ac:dyDescent="0.2">
      <c r="A21" s="4"/>
      <c r="B21" s="2"/>
      <c r="C21" s="4"/>
      <c r="D21" s="4"/>
      <c r="E21" s="4"/>
      <c r="F21" s="4"/>
      <c r="G21" s="4"/>
      <c r="H21" s="4"/>
      <c r="I21" s="4"/>
      <c r="J21" s="4"/>
      <c r="K21" s="4"/>
      <c r="L21" s="32"/>
    </row>
  </sheetData>
  <mergeCells count="5">
    <mergeCell ref="B2:C2"/>
    <mergeCell ref="B3:C3"/>
    <mergeCell ref="A5:B5"/>
    <mergeCell ref="A6:B6"/>
    <mergeCell ref="A10:L10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20"/>
  <sheetViews>
    <sheetView topLeftCell="A2" workbookViewId="0">
      <selection activeCell="C8" sqref="C8"/>
    </sheetView>
  </sheetViews>
  <sheetFormatPr defaultColWidth="9" defaultRowHeight="15" x14ac:dyDescent="0.25"/>
  <cols>
    <col min="1" max="1" width="10.42578125" style="5" customWidth="1"/>
    <col min="2" max="2" width="20" style="5" customWidth="1"/>
    <col min="3" max="4" width="32.140625" style="5" customWidth="1"/>
    <col min="5" max="5" width="11.7109375" style="5" customWidth="1"/>
    <col min="6" max="11" width="9" style="5"/>
    <col min="12" max="12" width="9" style="35"/>
    <col min="13" max="16384" width="9" style="5"/>
  </cols>
  <sheetData>
    <row r="1" spans="1:12" ht="18" x14ac:dyDescent="0.2">
      <c r="A1" s="12" t="s">
        <v>0</v>
      </c>
      <c r="B1" s="13"/>
      <c r="C1" s="15"/>
      <c r="D1" s="4"/>
      <c r="E1" s="4"/>
      <c r="F1" s="4"/>
      <c r="G1" s="4"/>
      <c r="H1" s="4"/>
      <c r="I1" s="4"/>
      <c r="J1" s="4"/>
      <c r="K1" s="4"/>
      <c r="L1" s="32"/>
    </row>
    <row r="2" spans="1:12" ht="18" x14ac:dyDescent="0.2">
      <c r="A2" s="12" t="s">
        <v>1</v>
      </c>
      <c r="B2" s="36" t="s">
        <v>202</v>
      </c>
      <c r="C2" s="36"/>
      <c r="D2" s="4"/>
      <c r="E2" s="4"/>
      <c r="F2" s="4"/>
      <c r="G2" s="4"/>
      <c r="H2" s="4"/>
      <c r="I2" s="4"/>
      <c r="J2" s="4"/>
      <c r="K2" s="4"/>
      <c r="L2" s="32"/>
    </row>
    <row r="3" spans="1:12" ht="18" x14ac:dyDescent="0.2">
      <c r="A3" s="12" t="s">
        <v>2</v>
      </c>
      <c r="B3" s="36" t="s">
        <v>24</v>
      </c>
      <c r="C3" s="36"/>
      <c r="D3" s="4"/>
      <c r="E3" s="4"/>
      <c r="F3" s="4"/>
      <c r="G3" s="4"/>
      <c r="H3" s="4"/>
      <c r="I3" s="4"/>
      <c r="J3" s="4"/>
      <c r="K3" s="4"/>
      <c r="L3" s="32"/>
    </row>
    <row r="4" spans="1:12" ht="18" x14ac:dyDescent="0.2">
      <c r="A4" s="12" t="s">
        <v>3</v>
      </c>
      <c r="B4" s="16" t="s">
        <v>307</v>
      </c>
      <c r="C4" s="15">
        <v>210</v>
      </c>
      <c r="D4" s="4"/>
      <c r="E4" s="4"/>
      <c r="F4" s="4"/>
      <c r="G4" s="4"/>
      <c r="H4" s="4"/>
      <c r="I4" s="4"/>
      <c r="J4" s="4"/>
      <c r="K4" s="4"/>
      <c r="L4" s="32"/>
    </row>
    <row r="5" spans="1:12" ht="18" x14ac:dyDescent="0.2">
      <c r="A5" s="38" t="s">
        <v>5</v>
      </c>
      <c r="B5" s="38"/>
      <c r="C5" s="15" t="s">
        <v>203</v>
      </c>
      <c r="D5" s="4"/>
      <c r="E5" s="4"/>
      <c r="F5" s="4"/>
      <c r="G5" s="4"/>
      <c r="H5" s="4"/>
      <c r="I5" s="4"/>
      <c r="J5" s="4"/>
      <c r="K5" s="4"/>
      <c r="L5" s="32"/>
    </row>
    <row r="6" spans="1:12" ht="18" x14ac:dyDescent="0.2">
      <c r="A6" s="38" t="s">
        <v>6</v>
      </c>
      <c r="B6" s="38"/>
      <c r="C6" s="15" t="s">
        <v>299</v>
      </c>
      <c r="D6" s="4"/>
      <c r="E6" s="4"/>
      <c r="F6" s="4"/>
      <c r="G6" s="4"/>
      <c r="H6" s="4"/>
      <c r="I6" s="4"/>
      <c r="J6" s="4"/>
      <c r="K6" s="4"/>
      <c r="L6" s="32"/>
    </row>
    <row r="7" spans="1:12" x14ac:dyDescent="0.2">
      <c r="A7" s="1"/>
      <c r="B7" s="2"/>
      <c r="C7" s="4"/>
      <c r="D7" s="4"/>
      <c r="E7" s="4"/>
      <c r="F7" s="4"/>
      <c r="G7" s="4"/>
      <c r="H7" s="4"/>
      <c r="I7" s="4"/>
      <c r="J7" s="4"/>
      <c r="K7" s="4"/>
      <c r="L7" s="32"/>
    </row>
    <row r="8" spans="1:12" x14ac:dyDescent="0.2">
      <c r="A8" s="1"/>
      <c r="B8" s="2"/>
      <c r="C8" s="4"/>
      <c r="D8" s="4"/>
      <c r="E8" s="4"/>
      <c r="F8" s="4"/>
      <c r="G8" s="4"/>
      <c r="H8" s="4"/>
      <c r="I8" s="4"/>
      <c r="J8" s="4"/>
      <c r="K8" s="4"/>
      <c r="L8" s="32"/>
    </row>
    <row r="9" spans="1:12" x14ac:dyDescent="0.2">
      <c r="A9" s="1"/>
      <c r="B9" s="2"/>
      <c r="C9" s="4"/>
      <c r="D9" s="4"/>
      <c r="E9" s="4"/>
      <c r="F9" s="4"/>
      <c r="G9" s="4"/>
      <c r="H9" s="4"/>
      <c r="I9" s="4"/>
      <c r="J9" s="4"/>
      <c r="K9" s="4"/>
      <c r="L9" s="32"/>
    </row>
    <row r="10" spans="1:12" x14ac:dyDescent="0.2">
      <c r="A10" s="37" t="s">
        <v>7</v>
      </c>
      <c r="B10" s="37"/>
      <c r="C10" s="37"/>
      <c r="D10" s="37"/>
      <c r="E10" s="37"/>
      <c r="F10" s="37"/>
      <c r="G10" s="37"/>
      <c r="H10" s="37"/>
      <c r="I10" s="37"/>
      <c r="J10" s="37"/>
      <c r="K10" s="37"/>
      <c r="L10" s="37"/>
    </row>
    <row r="11" spans="1:12" s="11" customFormat="1" ht="30" x14ac:dyDescent="0.15">
      <c r="A11" s="10" t="s">
        <v>8</v>
      </c>
      <c r="B11" s="10" t="s">
        <v>9</v>
      </c>
      <c r="C11" s="10" t="s">
        <v>11</v>
      </c>
      <c r="D11" s="10" t="s">
        <v>12</v>
      </c>
      <c r="E11" s="10" t="s">
        <v>13</v>
      </c>
      <c r="F11" s="10" t="s">
        <v>14</v>
      </c>
      <c r="G11" s="10" t="s">
        <v>15</v>
      </c>
      <c r="H11" s="10" t="s">
        <v>16</v>
      </c>
      <c r="I11" s="10" t="s">
        <v>10</v>
      </c>
      <c r="J11" s="10" t="s">
        <v>17</v>
      </c>
      <c r="K11" s="10" t="s">
        <v>18</v>
      </c>
      <c r="L11" s="33" t="s">
        <v>19</v>
      </c>
    </row>
    <row r="12" spans="1:12" x14ac:dyDescent="0.2">
      <c r="A12" s="7" t="s">
        <v>183</v>
      </c>
      <c r="B12" s="7" t="s">
        <v>184</v>
      </c>
      <c r="C12" s="7" t="s">
        <v>185</v>
      </c>
      <c r="D12" s="7" t="s">
        <v>201</v>
      </c>
      <c r="E12" s="17">
        <v>151.5</v>
      </c>
      <c r="F12" s="7">
        <v>44</v>
      </c>
      <c r="G12" s="18">
        <f>+(100/C4)*E12</f>
        <v>72.142857142857139</v>
      </c>
      <c r="H12" s="17">
        <v>0</v>
      </c>
      <c r="I12" s="6">
        <v>45.74</v>
      </c>
      <c r="J12" s="17">
        <f>+E12-H12</f>
        <v>151.5</v>
      </c>
      <c r="K12" s="18">
        <f>+(100/C4)*J12</f>
        <v>72.142857142857139</v>
      </c>
      <c r="L12" s="31" t="s">
        <v>277</v>
      </c>
    </row>
    <row r="13" spans="1:12" x14ac:dyDescent="0.2">
      <c r="A13" s="6" t="s">
        <v>167</v>
      </c>
      <c r="B13" s="6" t="s">
        <v>168</v>
      </c>
      <c r="C13" s="6" t="s">
        <v>185</v>
      </c>
      <c r="D13" s="6" t="s">
        <v>186</v>
      </c>
      <c r="E13" s="17">
        <v>149</v>
      </c>
      <c r="F13" s="6">
        <v>42.5</v>
      </c>
      <c r="G13" s="18">
        <f>+(100/C4)*E13</f>
        <v>70.952380952380949</v>
      </c>
      <c r="H13" s="17">
        <v>4</v>
      </c>
      <c r="I13" s="6">
        <v>46.47</v>
      </c>
      <c r="J13" s="17">
        <f>+E13-H13</f>
        <v>145</v>
      </c>
      <c r="K13" s="18">
        <f>+(100/C4)*J13</f>
        <v>69.047619047619037</v>
      </c>
      <c r="L13" s="34" t="s">
        <v>278</v>
      </c>
    </row>
    <row r="14" spans="1:12" x14ac:dyDescent="0.2">
      <c r="A14" s="7" t="s">
        <v>179</v>
      </c>
      <c r="B14" s="7" t="s">
        <v>180</v>
      </c>
      <c r="C14" s="7" t="s">
        <v>197</v>
      </c>
      <c r="D14" s="7" t="s">
        <v>198</v>
      </c>
      <c r="E14" s="17">
        <v>143</v>
      </c>
      <c r="F14" s="7">
        <v>41.5</v>
      </c>
      <c r="G14" s="18">
        <f>+(100/C4)*E14</f>
        <v>68.095238095238088</v>
      </c>
      <c r="H14" s="17">
        <v>0</v>
      </c>
      <c r="I14" s="6">
        <v>52.23</v>
      </c>
      <c r="J14" s="17">
        <f>+E14-H14</f>
        <v>143</v>
      </c>
      <c r="K14" s="18">
        <f>+(100/C4)*J14</f>
        <v>68.095238095238088</v>
      </c>
      <c r="L14" s="31" t="s">
        <v>284</v>
      </c>
    </row>
    <row r="15" spans="1:12" x14ac:dyDescent="0.2">
      <c r="A15" s="7" t="s">
        <v>177</v>
      </c>
      <c r="B15" s="7" t="s">
        <v>178</v>
      </c>
      <c r="C15" s="7" t="s">
        <v>195</v>
      </c>
      <c r="D15" s="7" t="s">
        <v>196</v>
      </c>
      <c r="E15" s="17">
        <v>147.5</v>
      </c>
      <c r="F15" s="7">
        <v>42</v>
      </c>
      <c r="G15" s="18">
        <f>+(100/C4)*E15</f>
        <v>70.238095238095241</v>
      </c>
      <c r="H15" s="17">
        <v>8</v>
      </c>
      <c r="I15" s="6">
        <v>51.54</v>
      </c>
      <c r="J15" s="17">
        <f>+E15-H15</f>
        <v>139.5</v>
      </c>
      <c r="K15" s="18">
        <f>+(100/C4)*J15</f>
        <v>66.428571428571431</v>
      </c>
      <c r="L15" s="31" t="s">
        <v>300</v>
      </c>
    </row>
    <row r="16" spans="1:12" x14ac:dyDescent="0.2">
      <c r="A16" s="7" t="s">
        <v>171</v>
      </c>
      <c r="B16" s="7" t="s">
        <v>172</v>
      </c>
      <c r="C16" s="7" t="s">
        <v>189</v>
      </c>
      <c r="D16" s="7" t="s">
        <v>190</v>
      </c>
      <c r="E16" s="17">
        <v>136</v>
      </c>
      <c r="F16" s="7">
        <v>39</v>
      </c>
      <c r="G16" s="18">
        <f>+(100/C4)*E16</f>
        <v>64.761904761904759</v>
      </c>
      <c r="H16" s="17">
        <v>0</v>
      </c>
      <c r="I16" s="6">
        <v>48.17</v>
      </c>
      <c r="J16" s="17">
        <f t="shared" ref="J16:J19" si="0">+E16-H16</f>
        <v>136</v>
      </c>
      <c r="K16" s="18">
        <f>+(100/C4)*J16</f>
        <v>64.761904761904759</v>
      </c>
      <c r="L16" s="31" t="s">
        <v>282</v>
      </c>
    </row>
    <row r="17" spans="1:12" x14ac:dyDescent="0.2">
      <c r="A17" s="7" t="s">
        <v>173</v>
      </c>
      <c r="B17" s="7" t="s">
        <v>174</v>
      </c>
      <c r="C17" s="7" t="s">
        <v>191</v>
      </c>
      <c r="D17" s="7" t="s">
        <v>192</v>
      </c>
      <c r="E17" s="17">
        <v>135.5</v>
      </c>
      <c r="F17" s="7">
        <v>38</v>
      </c>
      <c r="G17" s="18">
        <f>+(100/C4)*E17</f>
        <v>64.523809523809518</v>
      </c>
      <c r="H17" s="17">
        <v>0</v>
      </c>
      <c r="I17" s="6">
        <v>47.09</v>
      </c>
      <c r="J17" s="17">
        <f t="shared" si="0"/>
        <v>135.5</v>
      </c>
      <c r="K17" s="18">
        <f>+(100/C4)*J17</f>
        <v>64.523809523809518</v>
      </c>
      <c r="L17" s="31" t="s">
        <v>280</v>
      </c>
    </row>
    <row r="18" spans="1:12" x14ac:dyDescent="0.2">
      <c r="A18" s="7" t="s">
        <v>169</v>
      </c>
      <c r="B18" s="7" t="s">
        <v>170</v>
      </c>
      <c r="C18" s="7" t="s">
        <v>187</v>
      </c>
      <c r="D18" s="7" t="s">
        <v>188</v>
      </c>
      <c r="E18" s="17">
        <v>134</v>
      </c>
      <c r="F18" s="7">
        <v>38.5</v>
      </c>
      <c r="G18" s="18">
        <f>+(100/C4)*E18</f>
        <v>63.809523809523803</v>
      </c>
      <c r="H18" s="17">
        <v>0</v>
      </c>
      <c r="I18" s="6">
        <v>49.25</v>
      </c>
      <c r="J18" s="17">
        <f>+E18-H18</f>
        <v>134</v>
      </c>
      <c r="K18" s="18">
        <f>+(100/C4)*J18</f>
        <v>63.809523809523803</v>
      </c>
      <c r="L18" s="31" t="s">
        <v>286</v>
      </c>
    </row>
    <row r="19" spans="1:12" x14ac:dyDescent="0.2">
      <c r="A19" s="7" t="s">
        <v>181</v>
      </c>
      <c r="B19" s="7" t="s">
        <v>182</v>
      </c>
      <c r="C19" s="7" t="s">
        <v>199</v>
      </c>
      <c r="D19" s="7" t="s">
        <v>200</v>
      </c>
      <c r="E19" s="17">
        <v>141.5</v>
      </c>
      <c r="F19" s="7">
        <v>41</v>
      </c>
      <c r="G19" s="18">
        <f>+(100/C4)*E19</f>
        <v>67.38095238095238</v>
      </c>
      <c r="H19" s="17">
        <v>8</v>
      </c>
      <c r="I19" s="6">
        <v>53.94</v>
      </c>
      <c r="J19" s="17">
        <f t="shared" si="0"/>
        <v>133.5</v>
      </c>
      <c r="K19" s="18">
        <f>+(100/C4)*J19</f>
        <v>63.571428571428569</v>
      </c>
      <c r="L19" s="31" t="s">
        <v>287</v>
      </c>
    </row>
    <row r="20" spans="1:12" x14ac:dyDescent="0.2">
      <c r="A20" s="7" t="s">
        <v>175</v>
      </c>
      <c r="B20" s="7" t="s">
        <v>176</v>
      </c>
      <c r="C20" s="7" t="s">
        <v>193</v>
      </c>
      <c r="D20" s="7" t="s">
        <v>194</v>
      </c>
      <c r="E20" s="17">
        <v>133.5</v>
      </c>
      <c r="F20" s="7">
        <v>38</v>
      </c>
      <c r="G20" s="18">
        <f>+(100/C4)*E20</f>
        <v>63.571428571428569</v>
      </c>
      <c r="H20" s="17">
        <v>4</v>
      </c>
      <c r="I20" s="6">
        <v>46.11</v>
      </c>
      <c r="J20" s="17">
        <f>+E20-H20</f>
        <v>129.5</v>
      </c>
      <c r="K20" s="18">
        <f>+(100/C4)*J20</f>
        <v>61.666666666666664</v>
      </c>
      <c r="L20" s="31" t="s">
        <v>275</v>
      </c>
    </row>
  </sheetData>
  <mergeCells count="5">
    <mergeCell ref="B2:C2"/>
    <mergeCell ref="B3:C3"/>
    <mergeCell ref="A5:B5"/>
    <mergeCell ref="A6:B6"/>
    <mergeCell ref="A10:L10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18"/>
  <sheetViews>
    <sheetView workbookViewId="0">
      <selection activeCell="C8" sqref="C8"/>
    </sheetView>
  </sheetViews>
  <sheetFormatPr defaultColWidth="9" defaultRowHeight="15" x14ac:dyDescent="0.25"/>
  <cols>
    <col min="1" max="1" width="10.42578125" style="5" customWidth="1"/>
    <col min="2" max="2" width="20.5703125" style="5" customWidth="1"/>
    <col min="3" max="4" width="32.140625" style="5" customWidth="1"/>
    <col min="5" max="5" width="11.7109375" style="5" customWidth="1"/>
    <col min="6" max="11" width="9" style="5"/>
    <col min="12" max="12" width="9" style="35"/>
    <col min="13" max="16384" width="9" style="5"/>
  </cols>
  <sheetData>
    <row r="1" spans="1:12" ht="18" x14ac:dyDescent="0.2">
      <c r="A1" s="12" t="s">
        <v>0</v>
      </c>
      <c r="B1" s="13"/>
      <c r="C1" s="15"/>
      <c r="D1" s="4"/>
      <c r="E1" s="4"/>
      <c r="F1" s="4"/>
      <c r="G1" s="4"/>
      <c r="H1" s="4"/>
      <c r="I1" s="4"/>
      <c r="J1" s="4"/>
      <c r="K1" s="4"/>
      <c r="L1" s="32"/>
    </row>
    <row r="2" spans="1:12" ht="18" x14ac:dyDescent="0.2">
      <c r="A2" s="12" t="s">
        <v>1</v>
      </c>
      <c r="B2" s="36" t="s">
        <v>202</v>
      </c>
      <c r="C2" s="36"/>
      <c r="D2" s="4"/>
      <c r="E2" s="4"/>
      <c r="F2" s="4"/>
      <c r="G2" s="4"/>
      <c r="H2" s="4"/>
      <c r="I2" s="4"/>
      <c r="J2" s="4"/>
      <c r="K2" s="4"/>
      <c r="L2" s="32"/>
    </row>
    <row r="3" spans="1:12" ht="18" x14ac:dyDescent="0.2">
      <c r="A3" s="12" t="s">
        <v>2</v>
      </c>
      <c r="B3" s="36" t="s">
        <v>24</v>
      </c>
      <c r="C3" s="36"/>
      <c r="D3" s="4"/>
      <c r="E3" s="4"/>
      <c r="F3" s="4"/>
      <c r="G3" s="4"/>
      <c r="H3" s="4"/>
      <c r="I3" s="4"/>
      <c r="J3" s="4"/>
      <c r="K3" s="4"/>
      <c r="L3" s="32"/>
    </row>
    <row r="4" spans="1:12" ht="18" x14ac:dyDescent="0.2">
      <c r="A4" s="12" t="s">
        <v>3</v>
      </c>
      <c r="B4" s="16" t="s">
        <v>306</v>
      </c>
      <c r="C4" s="15">
        <v>320</v>
      </c>
      <c r="D4" s="4"/>
      <c r="E4" s="4"/>
      <c r="F4" s="4"/>
      <c r="G4" s="4"/>
      <c r="H4" s="4"/>
      <c r="I4" s="4"/>
      <c r="J4" s="4"/>
      <c r="K4" s="4"/>
      <c r="L4" s="32"/>
    </row>
    <row r="5" spans="1:12" ht="18" x14ac:dyDescent="0.2">
      <c r="A5" s="38" t="s">
        <v>5</v>
      </c>
      <c r="B5" s="38"/>
      <c r="C5" s="15" t="s">
        <v>203</v>
      </c>
      <c r="D5" s="4"/>
      <c r="E5" s="4"/>
      <c r="F5" s="4"/>
      <c r="G5" s="4"/>
      <c r="H5" s="4"/>
      <c r="I5" s="4"/>
      <c r="J5" s="4"/>
      <c r="K5" s="4"/>
      <c r="L5" s="32"/>
    </row>
    <row r="6" spans="1:12" ht="18" x14ac:dyDescent="0.2">
      <c r="A6" s="38" t="s">
        <v>6</v>
      </c>
      <c r="B6" s="38"/>
      <c r="C6" s="15" t="s">
        <v>299</v>
      </c>
      <c r="D6" s="4"/>
      <c r="E6" s="4"/>
      <c r="F6" s="4"/>
      <c r="G6" s="4"/>
      <c r="H6" s="4"/>
      <c r="I6" s="4"/>
      <c r="J6" s="4"/>
      <c r="K6" s="4"/>
      <c r="L6" s="32"/>
    </row>
    <row r="7" spans="1:12" x14ac:dyDescent="0.2">
      <c r="A7" s="1"/>
      <c r="B7" s="2"/>
      <c r="C7" s="4"/>
      <c r="D7" s="4"/>
      <c r="E7" s="4"/>
      <c r="F7" s="4"/>
      <c r="G7" s="4"/>
      <c r="H7" s="4"/>
      <c r="I7" s="4"/>
      <c r="J7" s="4"/>
      <c r="K7" s="4"/>
      <c r="L7" s="32"/>
    </row>
    <row r="8" spans="1:12" x14ac:dyDescent="0.2">
      <c r="A8" s="1"/>
      <c r="B8" s="2"/>
      <c r="C8" s="4"/>
      <c r="D8" s="4"/>
      <c r="E8" s="4"/>
      <c r="F8" s="4"/>
      <c r="G8" s="4"/>
      <c r="H8" s="4"/>
      <c r="I8" s="4"/>
      <c r="J8" s="4"/>
      <c r="K8" s="4"/>
      <c r="L8" s="32"/>
    </row>
    <row r="9" spans="1:12" x14ac:dyDescent="0.2">
      <c r="A9" s="1"/>
      <c r="B9" s="2"/>
      <c r="C9" s="4"/>
      <c r="D9" s="4"/>
      <c r="E9" s="4"/>
      <c r="F9" s="4"/>
      <c r="G9" s="4"/>
      <c r="H9" s="4"/>
      <c r="I9" s="4"/>
      <c r="J9" s="4"/>
      <c r="K9" s="4"/>
      <c r="L9" s="32"/>
    </row>
    <row r="10" spans="1:12" x14ac:dyDescent="0.2">
      <c r="A10" s="37" t="s">
        <v>7</v>
      </c>
      <c r="B10" s="37"/>
      <c r="C10" s="37"/>
      <c r="D10" s="37"/>
      <c r="E10" s="37"/>
      <c r="F10" s="37"/>
      <c r="G10" s="37"/>
      <c r="H10" s="37"/>
      <c r="I10" s="37"/>
      <c r="J10" s="37"/>
      <c r="K10" s="37"/>
      <c r="L10" s="37"/>
    </row>
    <row r="11" spans="1:12" s="11" customFormat="1" ht="30" x14ac:dyDescent="0.15">
      <c r="A11" s="10" t="s">
        <v>8</v>
      </c>
      <c r="B11" s="10" t="s">
        <v>9</v>
      </c>
      <c r="C11" s="10" t="s">
        <v>11</v>
      </c>
      <c r="D11" s="10" t="s">
        <v>12</v>
      </c>
      <c r="E11" s="10" t="s">
        <v>13</v>
      </c>
      <c r="F11" s="10" t="s">
        <v>14</v>
      </c>
      <c r="G11" s="10" t="s">
        <v>15</v>
      </c>
      <c r="H11" s="10" t="s">
        <v>16</v>
      </c>
      <c r="I11" s="10" t="s">
        <v>10</v>
      </c>
      <c r="J11" s="10" t="s">
        <v>17</v>
      </c>
      <c r="K11" s="10" t="s">
        <v>18</v>
      </c>
      <c r="L11" s="33" t="s">
        <v>19</v>
      </c>
    </row>
    <row r="12" spans="1:12" x14ac:dyDescent="0.2">
      <c r="A12" s="20" t="s">
        <v>206</v>
      </c>
      <c r="B12" s="20" t="s">
        <v>207</v>
      </c>
      <c r="C12" s="7" t="s">
        <v>246</v>
      </c>
      <c r="D12" s="7" t="s">
        <v>247</v>
      </c>
      <c r="E12" s="17">
        <v>221.5</v>
      </c>
      <c r="F12" s="7">
        <v>56</v>
      </c>
      <c r="G12" s="18">
        <f>+(100/C4)*E12</f>
        <v>69.21875</v>
      </c>
      <c r="H12" s="17">
        <v>0</v>
      </c>
      <c r="I12" s="6">
        <v>52.6</v>
      </c>
      <c r="J12" s="17">
        <f t="shared" ref="J12:J17" si="0">+E12-H12</f>
        <v>221.5</v>
      </c>
      <c r="K12" s="18">
        <f>+(100/C4)*J12</f>
        <v>69.21875</v>
      </c>
      <c r="L12" s="31" t="s">
        <v>277</v>
      </c>
    </row>
    <row r="13" spans="1:12" x14ac:dyDescent="0.2">
      <c r="A13" s="20" t="s">
        <v>208</v>
      </c>
      <c r="B13" s="20" t="s">
        <v>209</v>
      </c>
      <c r="C13" s="7" t="s">
        <v>248</v>
      </c>
      <c r="D13" s="7" t="s">
        <v>249</v>
      </c>
      <c r="E13" s="17">
        <v>212.5</v>
      </c>
      <c r="F13" s="7">
        <v>52</v>
      </c>
      <c r="G13" s="18">
        <f>+(100/C4)*E13</f>
        <v>66.40625</v>
      </c>
      <c r="H13" s="17">
        <v>0</v>
      </c>
      <c r="I13" s="6">
        <v>54.56</v>
      </c>
      <c r="J13" s="17">
        <f t="shared" si="0"/>
        <v>212.5</v>
      </c>
      <c r="K13" s="18">
        <f>+(100/C4)*J13</f>
        <v>66.40625</v>
      </c>
      <c r="L13" s="31" t="s">
        <v>278</v>
      </c>
    </row>
    <row r="14" spans="1:12" x14ac:dyDescent="0.2">
      <c r="A14" s="20" t="s">
        <v>210</v>
      </c>
      <c r="B14" s="20" t="s">
        <v>211</v>
      </c>
      <c r="C14" s="7" t="s">
        <v>250</v>
      </c>
      <c r="D14" s="7" t="s">
        <v>251</v>
      </c>
      <c r="E14" s="17">
        <v>212</v>
      </c>
      <c r="F14" s="7">
        <v>53</v>
      </c>
      <c r="G14" s="18">
        <f>+(100/C4)*E14</f>
        <v>66.25</v>
      </c>
      <c r="H14" s="17">
        <v>0</v>
      </c>
      <c r="I14" s="6">
        <v>51.8</v>
      </c>
      <c r="J14" s="17">
        <f t="shared" si="0"/>
        <v>212</v>
      </c>
      <c r="K14" s="18">
        <f>+(100/C4)*J14</f>
        <v>66.25</v>
      </c>
      <c r="L14" s="31" t="s">
        <v>284</v>
      </c>
    </row>
    <row r="15" spans="1:12" x14ac:dyDescent="0.2">
      <c r="A15" s="20" t="s">
        <v>216</v>
      </c>
      <c r="B15" s="20" t="s">
        <v>217</v>
      </c>
      <c r="C15" s="7" t="s">
        <v>256</v>
      </c>
      <c r="D15" s="7" t="s">
        <v>257</v>
      </c>
      <c r="E15" s="17">
        <v>207.5</v>
      </c>
      <c r="F15" s="7">
        <v>52</v>
      </c>
      <c r="G15" s="18">
        <f>+(100/C4)*E15</f>
        <v>64.84375</v>
      </c>
      <c r="H15" s="17">
        <v>0</v>
      </c>
      <c r="I15" s="6">
        <v>52.96</v>
      </c>
      <c r="J15" s="17">
        <f>+E15-H15</f>
        <v>207.5</v>
      </c>
      <c r="K15" s="18">
        <f>+(100/C4)*J15</f>
        <v>64.84375</v>
      </c>
      <c r="L15" s="31" t="s">
        <v>300</v>
      </c>
    </row>
    <row r="16" spans="1:12" x14ac:dyDescent="0.2">
      <c r="A16" s="19" t="s">
        <v>204</v>
      </c>
      <c r="B16" s="19" t="s">
        <v>205</v>
      </c>
      <c r="C16" s="6" t="s">
        <v>244</v>
      </c>
      <c r="D16" s="6" t="s">
        <v>245</v>
      </c>
      <c r="E16" s="17">
        <v>206</v>
      </c>
      <c r="F16" s="6">
        <v>52</v>
      </c>
      <c r="G16" s="18">
        <f>+(100/C4)*E16</f>
        <v>64.375</v>
      </c>
      <c r="H16" s="17">
        <v>4</v>
      </c>
      <c r="I16" s="6">
        <v>53.43</v>
      </c>
      <c r="J16" s="17">
        <f>+E16-H16</f>
        <v>202</v>
      </c>
      <c r="K16" s="18">
        <f>+(100/C4)*J16</f>
        <v>63.125</v>
      </c>
      <c r="L16" s="34" t="s">
        <v>285</v>
      </c>
    </row>
    <row r="17" spans="1:12" x14ac:dyDescent="0.2">
      <c r="A17" s="20" t="s">
        <v>214</v>
      </c>
      <c r="B17" s="20" t="s">
        <v>215</v>
      </c>
      <c r="C17" s="7" t="s">
        <v>254</v>
      </c>
      <c r="D17" s="7" t="s">
        <v>255</v>
      </c>
      <c r="E17" s="17">
        <v>209</v>
      </c>
      <c r="F17" s="7">
        <v>52</v>
      </c>
      <c r="G17" s="18">
        <f>+(100/C4)*E17</f>
        <v>65.3125</v>
      </c>
      <c r="H17" s="17">
        <v>8</v>
      </c>
      <c r="I17" s="6">
        <v>63.86</v>
      </c>
      <c r="J17" s="17">
        <f t="shared" si="0"/>
        <v>201</v>
      </c>
      <c r="K17" s="18">
        <f>+(100/C4)*J17</f>
        <v>62.8125</v>
      </c>
      <c r="L17" s="31" t="s">
        <v>280</v>
      </c>
    </row>
    <row r="18" spans="1:12" x14ac:dyDescent="0.2">
      <c r="A18" s="20" t="s">
        <v>212</v>
      </c>
      <c r="B18" s="20" t="s">
        <v>213</v>
      </c>
      <c r="C18" s="7" t="s">
        <v>252</v>
      </c>
      <c r="D18" s="7" t="s">
        <v>253</v>
      </c>
      <c r="E18" s="17">
        <v>216</v>
      </c>
      <c r="F18" s="7">
        <v>54</v>
      </c>
      <c r="G18" s="18">
        <f>+(100/C4)*E18</f>
        <v>67.5</v>
      </c>
      <c r="H18" s="17">
        <v>17</v>
      </c>
      <c r="I18" s="6">
        <v>81.77</v>
      </c>
      <c r="J18" s="17">
        <f>+E18-H18</f>
        <v>199</v>
      </c>
      <c r="K18" s="18">
        <f>+(100/C4)*J18</f>
        <v>62.1875</v>
      </c>
      <c r="L18" s="31" t="s">
        <v>286</v>
      </c>
    </row>
  </sheetData>
  <mergeCells count="5">
    <mergeCell ref="B2:C2"/>
    <mergeCell ref="B3:C3"/>
    <mergeCell ref="A5:B5"/>
    <mergeCell ref="A6:B6"/>
    <mergeCell ref="A10:L10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22"/>
  <sheetViews>
    <sheetView workbookViewId="0">
      <selection activeCell="D7" sqref="D7"/>
    </sheetView>
  </sheetViews>
  <sheetFormatPr defaultColWidth="9" defaultRowHeight="15" x14ac:dyDescent="0.25"/>
  <cols>
    <col min="1" max="1" width="10.42578125" style="5" customWidth="1"/>
    <col min="2" max="2" width="17.7109375" style="5" customWidth="1"/>
    <col min="3" max="4" width="32.140625" style="5" customWidth="1"/>
    <col min="5" max="5" width="11.7109375" style="5" customWidth="1"/>
    <col min="6" max="11" width="9" style="5"/>
    <col min="12" max="12" width="9" style="35"/>
    <col min="13" max="16384" width="9" style="5"/>
  </cols>
  <sheetData>
    <row r="1" spans="1:12" ht="18" x14ac:dyDescent="0.2">
      <c r="A1" s="12" t="s">
        <v>0</v>
      </c>
      <c r="B1" s="13"/>
      <c r="C1" s="15"/>
      <c r="D1" s="4"/>
      <c r="E1" s="4"/>
      <c r="F1" s="4"/>
      <c r="G1" s="4"/>
      <c r="H1" s="4"/>
      <c r="I1" s="4"/>
      <c r="J1" s="4"/>
      <c r="K1" s="4"/>
      <c r="L1" s="32"/>
    </row>
    <row r="2" spans="1:12" ht="18" x14ac:dyDescent="0.2">
      <c r="A2" s="12" t="s">
        <v>1</v>
      </c>
      <c r="B2" s="36" t="s">
        <v>23</v>
      </c>
      <c r="C2" s="36"/>
      <c r="D2" s="4"/>
      <c r="E2" s="4"/>
      <c r="F2" s="4"/>
      <c r="G2" s="4"/>
      <c r="H2" s="4"/>
      <c r="I2" s="4"/>
      <c r="J2" s="4"/>
      <c r="K2" s="4"/>
      <c r="L2" s="32"/>
    </row>
    <row r="3" spans="1:12" ht="18" x14ac:dyDescent="0.2">
      <c r="A3" s="12" t="s">
        <v>2</v>
      </c>
      <c r="B3" s="36" t="s">
        <v>24</v>
      </c>
      <c r="C3" s="36"/>
      <c r="D3" s="4"/>
      <c r="E3" s="4"/>
      <c r="F3" s="4"/>
      <c r="G3" s="4"/>
      <c r="H3" s="4"/>
      <c r="I3" s="4"/>
      <c r="J3" s="4"/>
      <c r="K3" s="4"/>
      <c r="L3" s="32"/>
    </row>
    <row r="4" spans="1:12" ht="18" x14ac:dyDescent="0.2">
      <c r="A4" s="12" t="s">
        <v>3</v>
      </c>
      <c r="B4" s="16" t="s">
        <v>305</v>
      </c>
      <c r="C4" s="15">
        <v>280</v>
      </c>
      <c r="D4" s="4"/>
      <c r="E4" s="4"/>
      <c r="F4" s="4"/>
      <c r="G4" s="4"/>
      <c r="H4" s="4"/>
      <c r="I4" s="4"/>
      <c r="J4" s="4"/>
      <c r="K4" s="4"/>
      <c r="L4" s="32"/>
    </row>
    <row r="5" spans="1:12" ht="18" x14ac:dyDescent="0.2">
      <c r="A5" s="38" t="s">
        <v>5</v>
      </c>
      <c r="B5" s="38"/>
      <c r="C5" s="15" t="s">
        <v>203</v>
      </c>
      <c r="D5" s="4"/>
      <c r="E5" s="4"/>
      <c r="F5" s="4"/>
      <c r="G5" s="4"/>
      <c r="H5" s="4"/>
      <c r="I5" s="4"/>
      <c r="J5" s="4"/>
      <c r="K5" s="4"/>
      <c r="L5" s="32"/>
    </row>
    <row r="6" spans="1:12" ht="18" x14ac:dyDescent="0.2">
      <c r="A6" s="38" t="s">
        <v>6</v>
      </c>
      <c r="B6" s="38"/>
      <c r="C6" s="15" t="s">
        <v>304</v>
      </c>
      <c r="D6" s="4"/>
      <c r="E6" s="4"/>
      <c r="F6" s="4"/>
      <c r="G6" s="4"/>
      <c r="H6" s="4"/>
      <c r="I6" s="4"/>
      <c r="J6" s="4"/>
      <c r="K6" s="4"/>
      <c r="L6" s="32"/>
    </row>
    <row r="7" spans="1:12" x14ac:dyDescent="0.2">
      <c r="A7" s="1"/>
      <c r="B7" s="2"/>
      <c r="C7" s="4"/>
      <c r="D7" s="4"/>
      <c r="E7" s="4"/>
      <c r="F7" s="4"/>
      <c r="G7" s="4"/>
      <c r="H7" s="4"/>
      <c r="I7" s="4"/>
      <c r="J7" s="4"/>
      <c r="K7" s="4"/>
      <c r="L7" s="32"/>
    </row>
    <row r="8" spans="1:12" x14ac:dyDescent="0.2">
      <c r="A8" s="1"/>
      <c r="B8" s="2"/>
      <c r="C8" s="4"/>
      <c r="D8" s="4"/>
      <c r="E8" s="4"/>
      <c r="F8" s="4"/>
      <c r="G8" s="4"/>
      <c r="H8" s="4"/>
      <c r="I8" s="4"/>
      <c r="J8" s="4"/>
      <c r="K8" s="4"/>
      <c r="L8" s="32"/>
    </row>
    <row r="9" spans="1:12" x14ac:dyDescent="0.2">
      <c r="A9" s="1"/>
      <c r="B9" s="2"/>
      <c r="C9" s="4"/>
      <c r="D9" s="4"/>
      <c r="E9" s="4"/>
      <c r="F9" s="4"/>
      <c r="G9" s="4"/>
      <c r="H9" s="4"/>
      <c r="I9" s="4"/>
      <c r="J9" s="4"/>
      <c r="K9" s="4"/>
      <c r="L9" s="32"/>
    </row>
    <row r="10" spans="1:12" x14ac:dyDescent="0.2">
      <c r="A10" s="37" t="s">
        <v>7</v>
      </c>
      <c r="B10" s="37"/>
      <c r="C10" s="37"/>
      <c r="D10" s="37"/>
      <c r="E10" s="37"/>
      <c r="F10" s="37"/>
      <c r="G10" s="37"/>
      <c r="H10" s="37"/>
      <c r="I10" s="37"/>
      <c r="J10" s="37"/>
      <c r="K10" s="37"/>
      <c r="L10" s="37"/>
    </row>
    <row r="11" spans="1:12" s="11" customFormat="1" ht="30" x14ac:dyDescent="0.15">
      <c r="A11" s="10" t="s">
        <v>8</v>
      </c>
      <c r="B11" s="10" t="s">
        <v>9</v>
      </c>
      <c r="C11" s="10" t="s">
        <v>11</v>
      </c>
      <c r="D11" s="10" t="s">
        <v>12</v>
      </c>
      <c r="E11" s="10" t="s">
        <v>13</v>
      </c>
      <c r="F11" s="10" t="s">
        <v>14</v>
      </c>
      <c r="G11" s="10" t="s">
        <v>15</v>
      </c>
      <c r="H11" s="10" t="s">
        <v>16</v>
      </c>
      <c r="I11" s="10" t="s">
        <v>10</v>
      </c>
      <c r="J11" s="10" t="s">
        <v>17</v>
      </c>
      <c r="K11" s="10" t="s">
        <v>18</v>
      </c>
      <c r="L11" s="33" t="s">
        <v>19</v>
      </c>
    </row>
    <row r="12" spans="1:12" x14ac:dyDescent="0.2">
      <c r="A12" s="20" t="s">
        <v>262</v>
      </c>
      <c r="B12" s="20" t="s">
        <v>263</v>
      </c>
      <c r="C12" s="7" t="s">
        <v>269</v>
      </c>
      <c r="D12" s="7" t="s">
        <v>270</v>
      </c>
      <c r="E12" s="17">
        <v>191</v>
      </c>
      <c r="F12" s="7">
        <v>55</v>
      </c>
      <c r="G12" s="18">
        <f>+(100/C4)*E12</f>
        <v>68.214285714285722</v>
      </c>
      <c r="H12" s="17">
        <v>4</v>
      </c>
      <c r="I12" s="6">
        <v>50.66</v>
      </c>
      <c r="J12" s="17">
        <f>+E12-H12</f>
        <v>187</v>
      </c>
      <c r="K12" s="18">
        <f>+(100/C4)*J12</f>
        <v>66.785714285714292</v>
      </c>
      <c r="L12" s="31" t="s">
        <v>277</v>
      </c>
    </row>
    <row r="13" spans="1:12" x14ac:dyDescent="0.2">
      <c r="A13" s="20" t="s">
        <v>264</v>
      </c>
      <c r="B13" s="20" t="s">
        <v>172</v>
      </c>
      <c r="C13" s="7" t="s">
        <v>189</v>
      </c>
      <c r="D13" s="7" t="s">
        <v>190</v>
      </c>
      <c r="E13" s="17">
        <v>183</v>
      </c>
      <c r="F13" s="7">
        <v>52</v>
      </c>
      <c r="G13" s="18">
        <f>+(100/C4)*E13</f>
        <v>65.357142857142861</v>
      </c>
      <c r="H13" s="17">
        <v>0</v>
      </c>
      <c r="I13" s="6">
        <v>48.43</v>
      </c>
      <c r="J13" s="17">
        <f>+E13-H13</f>
        <v>183</v>
      </c>
      <c r="K13" s="18">
        <f>+(100/C4)*J13</f>
        <v>65.357142857142861</v>
      </c>
      <c r="L13" s="31" t="s">
        <v>278</v>
      </c>
    </row>
    <row r="14" spans="1:12" x14ac:dyDescent="0.2">
      <c r="A14" s="19" t="s">
        <v>258</v>
      </c>
      <c r="B14" s="19" t="s">
        <v>259</v>
      </c>
      <c r="C14" s="6" t="s">
        <v>256</v>
      </c>
      <c r="D14" s="6" t="s">
        <v>257</v>
      </c>
      <c r="E14" s="17">
        <v>182</v>
      </c>
      <c r="F14" s="6">
        <v>52</v>
      </c>
      <c r="G14" s="18">
        <f>+(100/C4)*E14</f>
        <v>65</v>
      </c>
      <c r="H14" s="17">
        <v>4</v>
      </c>
      <c r="I14" s="6">
        <v>53.45</v>
      </c>
      <c r="J14" s="17">
        <f>+E14-H14</f>
        <v>178</v>
      </c>
      <c r="K14" s="18">
        <f>+(100/C4)*J14</f>
        <v>63.571428571428569</v>
      </c>
      <c r="L14" s="34" t="s">
        <v>284</v>
      </c>
    </row>
    <row r="15" spans="1:12" x14ac:dyDescent="0.2">
      <c r="A15" s="20" t="s">
        <v>265</v>
      </c>
      <c r="B15" s="20" t="s">
        <v>266</v>
      </c>
      <c r="C15" s="7" t="s">
        <v>187</v>
      </c>
      <c r="D15" s="7" t="s">
        <v>271</v>
      </c>
      <c r="E15" s="17">
        <v>181.5</v>
      </c>
      <c r="F15" s="7">
        <v>52</v>
      </c>
      <c r="G15" s="18">
        <f>+(100/C4)*E15</f>
        <v>64.821428571428569</v>
      </c>
      <c r="H15" s="17">
        <v>0</v>
      </c>
      <c r="I15" s="6">
        <v>50.87</v>
      </c>
      <c r="J15" s="17">
        <f>+E15-H15</f>
        <v>181.5</v>
      </c>
      <c r="K15" s="18">
        <f>+(100/C4)*J15</f>
        <v>64.821428571428569</v>
      </c>
      <c r="L15" s="31" t="s">
        <v>300</v>
      </c>
    </row>
    <row r="16" spans="1:12" x14ac:dyDescent="0.2">
      <c r="A16" s="8">
        <v>0.68194444444444446</v>
      </c>
      <c r="B16" s="20">
        <v>64</v>
      </c>
      <c r="C16" s="20" t="s">
        <v>272</v>
      </c>
      <c r="D16" s="20" t="s">
        <v>273</v>
      </c>
      <c r="E16" s="17">
        <v>178</v>
      </c>
      <c r="F16" s="7">
        <v>51</v>
      </c>
      <c r="G16" s="18">
        <f>+(100/C4)*E16</f>
        <v>63.571428571428569</v>
      </c>
      <c r="H16" s="17">
        <v>0</v>
      </c>
      <c r="I16" s="6">
        <v>50.47</v>
      </c>
      <c r="J16" s="17">
        <f>+E16-H16</f>
        <v>178</v>
      </c>
      <c r="K16" s="18">
        <f>+(100/C4)*J16</f>
        <v>63.571428571428569</v>
      </c>
      <c r="L16" s="31" t="s">
        <v>285</v>
      </c>
    </row>
    <row r="17" spans="1:12" x14ac:dyDescent="0.2">
      <c r="A17" s="20" t="s">
        <v>260</v>
      </c>
      <c r="B17" s="20" t="s">
        <v>261</v>
      </c>
      <c r="C17" s="7" t="s">
        <v>267</v>
      </c>
      <c r="D17" s="7" t="s">
        <v>268</v>
      </c>
      <c r="E17" s="17">
        <v>174.5</v>
      </c>
      <c r="F17" s="7">
        <v>50</v>
      </c>
      <c r="G17" s="18">
        <f>+(100/C4)*E17</f>
        <v>62.321428571428569</v>
      </c>
      <c r="H17" s="17">
        <v>0</v>
      </c>
      <c r="I17" s="6">
        <v>49.45</v>
      </c>
      <c r="J17" s="17">
        <f t="shared" ref="J17" si="0">+E17-H17</f>
        <v>174.5</v>
      </c>
      <c r="K17" s="18">
        <f>+(100/C4)*J17</f>
        <v>62.321428571428569</v>
      </c>
      <c r="L17" s="31" t="s">
        <v>280</v>
      </c>
    </row>
    <row r="22" spans="1:12" x14ac:dyDescent="0.2">
      <c r="A22" s="4"/>
      <c r="B22" s="2"/>
      <c r="C22" s="4"/>
      <c r="D22" s="4"/>
      <c r="E22" s="4"/>
      <c r="F22" s="4"/>
      <c r="G22" s="4"/>
      <c r="H22" s="4"/>
      <c r="I22" s="4"/>
      <c r="J22" s="4"/>
      <c r="K22" s="4"/>
      <c r="L22" s="32"/>
    </row>
  </sheetData>
  <mergeCells count="5">
    <mergeCell ref="B2:C2"/>
    <mergeCell ref="B3:C3"/>
    <mergeCell ref="A5:B5"/>
    <mergeCell ref="A6:B6"/>
    <mergeCell ref="A10:L10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c370b71-9b4a-48c4-874e-76e144e1a37a" xsi:nil="true"/>
    <lcf76f155ced4ddcb4097134ff3c332f xmlns="014bbe7b-656b-4307-bc84-345a153590a8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9A3C2D0746BAE43BEF1C06B61FF04F4" ma:contentTypeVersion="18" ma:contentTypeDescription="Create a new document." ma:contentTypeScope="" ma:versionID="8767d57d0e9f2161d58cee5f73fdad1a">
  <xsd:schema xmlns:xsd="http://www.w3.org/2001/XMLSchema" xmlns:xs="http://www.w3.org/2001/XMLSchema" xmlns:p="http://schemas.microsoft.com/office/2006/metadata/properties" xmlns:ns2="014bbe7b-656b-4307-bc84-345a153590a8" xmlns:ns3="1c370b71-9b4a-48c4-874e-76e144e1a37a" targetNamespace="http://schemas.microsoft.com/office/2006/metadata/properties" ma:root="true" ma:fieldsID="e076cfe4360b58f3124f07acc85e2866" ns2:_="" ns3:_="">
    <xsd:import namespace="014bbe7b-656b-4307-bc84-345a153590a8"/>
    <xsd:import namespace="1c370b71-9b4a-48c4-874e-76e144e1a37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4bbe7b-656b-4307-bc84-345a153590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a730b48b-6903-4cd6-b78d-9d928245002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370b71-9b4a-48c4-874e-76e144e1a37a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36236aa5-33f7-41f5-b117-aa7208c0a974}" ma:internalName="TaxCatchAll" ma:showField="CatchAllData" ma:web="1c370b71-9b4a-48c4-874e-76e144e1a37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DD7455F-7FDB-40E2-B36E-AD1D1AE51E83}">
  <ds:schemaRefs>
    <ds:schemaRef ds:uri="http://schemas.microsoft.com/office/2006/metadata/properties"/>
    <ds:schemaRef ds:uri="http://schemas.microsoft.com/office/infopath/2007/PartnerControls"/>
    <ds:schemaRef ds:uri="1c370b71-9b4a-48c4-874e-76e144e1a37a"/>
    <ds:schemaRef ds:uri="014bbe7b-656b-4307-bc84-345a153590a8"/>
  </ds:schemaRefs>
</ds:datastoreItem>
</file>

<file path=customXml/itemProps2.xml><?xml version="1.0" encoding="utf-8"?>
<ds:datastoreItem xmlns:ds="http://schemas.openxmlformats.org/officeDocument/2006/customXml" ds:itemID="{F261CF79-DB46-4673-B0AF-DDAA0A48F34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DBF5288-D71A-493E-9B61-75D8D26538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4bbe7b-656b-4307-bc84-345a153590a8"/>
    <ds:schemaRef ds:uri="1c370b71-9b4a-48c4-874e-76e144e1a37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Intro B - 60cm</vt:lpstr>
      <vt:lpstr>Prelim 2 - 70cm </vt:lpstr>
      <vt:lpstr>Prelim 18 - 80cm  </vt:lpstr>
      <vt:lpstr>Novice 24 - 80cm  </vt:lpstr>
      <vt:lpstr>Novice 34 - 90cm  </vt:lpstr>
      <vt:lpstr>Elementary 42 80cm</vt:lpstr>
      <vt:lpstr>Elementary 50 90cm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Combined Training Result Template</dc:title>
  <dc:subject/>
  <dc:creator>Sandra Hill</dc:creator>
  <cp:keywords/>
  <dc:description/>
  <cp:lastModifiedBy>Samantha Williams</cp:lastModifiedBy>
  <cp:revision/>
  <dcterms:created xsi:type="dcterms:W3CDTF">2016-11-10T13:41:00Z</dcterms:created>
  <dcterms:modified xsi:type="dcterms:W3CDTF">2024-02-03T18:47:27Z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0x010100C9A3C2D0746BAE43BEF1C06B61FF04F4</vt:lpwstr>
  </property>
  <property fmtid="{D5CDD505-2E9C-101B-9397-08002B2CF9AE}" pid="3" name="Order">
    <vt:r8>8759800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ComplianceAssetId">
    <vt:lpwstr/>
  </property>
  <property fmtid="{D5CDD505-2E9C-101B-9397-08002B2CF9AE}" pid="9" name="TemplateUrl">
    <vt:lpwstr/>
  </property>
  <property fmtid="{D5CDD505-2E9C-101B-9397-08002B2CF9AE}" pid="10" name="MediaServiceImageTags">
    <vt:lpwstr/>
  </property>
</Properties>
</file>