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<sst xmlns="http://schemas.openxmlformats.org/spreadsheetml/2006/main" count="340" uniqueCount="105">
  <si>
    <t>Step by Step Dressage</t>
  </si>
  <si>
    <t xml:space="preserve"> @Royal Leisure Centre</t>
  </si>
  <si>
    <t xml:space="preserve">Starters: </t>
  </si>
  <si>
    <t>Thursday 25th March 2010</t>
  </si>
  <si>
    <t>Judge:</t>
  </si>
  <si>
    <t>Mrs Pat Green(3A)</t>
  </si>
  <si>
    <t xml:space="preserve">Avr %      </t>
  </si>
  <si>
    <t>Class 1</t>
  </si>
  <si>
    <t>Writer:</t>
  </si>
  <si>
    <t>Mrs Sarah-Jane Cox</t>
  </si>
  <si>
    <t>Affiliated</t>
  </si>
  <si>
    <t>INDOOR ARENA</t>
  </si>
  <si>
    <t>Medium 61 Summer</t>
  </si>
  <si>
    <t>Time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</si>
  <si>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</si>
  <si>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</si>
  <si>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</si>
  <si>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</si>
  <si>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</si>
  <si>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</si>
  <si>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</si>
  <si>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</si>
  <si>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</si>
  <si>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</si>
  <si>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</si>
  <si>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</si>
  <si>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</si>
  <si>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</si>
  <si>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Open</t>
  </si>
  <si>
    <t>Rest</t>
  </si>
  <si>
    <t>T</t>
  </si>
  <si>
    <t>O/all</t>
  </si>
  <si>
    <t>DM</t>
  </si>
  <si>
    <t>R</t>
  </si>
  <si>
    <t>Lixnaw Lad
16251 04103</t>
  </si>
  <si>
    <t>Amanda Bray    5
50610    Rider</t>
  </si>
  <si>
    <t>19G
Irish Sport Horse</t>
  </si>
  <si>
    <t>O</t>
  </si>
  <si>
    <t xml:space="preserve">Rescue Remedy
30793 </t>
  </si>
  <si>
    <t>Stella Gibbs    2
15725    Rider</t>
  </si>
  <si>
    <t>14G
Irish Sport Horse</t>
  </si>
  <si>
    <t>Rockabella
32006</t>
  </si>
  <si>
    <t>Johanne Dykes    3
137430   Kate Moisson</t>
  </si>
  <si>
    <t>7M
Hanoverian</t>
  </si>
  <si>
    <t>Coolhand Luke III
31765 09103</t>
  </si>
  <si>
    <t>Caroline Leng    5
163260    Rider</t>
  </si>
  <si>
    <t>11G
TB x Trakehner</t>
  </si>
  <si>
    <t>WD</t>
  </si>
  <si>
    <t xml:space="preserve">Wozzat
31706 </t>
  </si>
  <si>
    <t>Karen Dance    5
134023  Mrs S Dance</t>
  </si>
  <si>
    <t>10G
Unknown</t>
  </si>
  <si>
    <t xml:space="preserve">  </t>
  </si>
  <si>
    <t>End</t>
  </si>
  <si>
    <t>Class 2</t>
  </si>
  <si>
    <t>HAYGAIN STEAMERS</t>
  </si>
  <si>
    <t>Medium 73 Summer Qualifier</t>
  </si>
  <si>
    <t>Rockerfella
39168</t>
  </si>
  <si>
    <t>Amy Stovold    2A
38784    Lucy Marsh</t>
  </si>
  <si>
    <t>Agincourt
25792</t>
  </si>
  <si>
    <t>Verity Cleveland    5
137847  Mrs B Newman-Young</t>
  </si>
  <si>
    <t>In Mahagoni
36905 03108</t>
  </si>
  <si>
    <t>Judith Warbey    6
29831    Rider</t>
  </si>
  <si>
    <t>8G
Trakehner</t>
  </si>
  <si>
    <t>Class 3</t>
  </si>
  <si>
    <t xml:space="preserve">Pinetree Witbeen
20924 </t>
  </si>
  <si>
    <t>Miranda Lambie    3
90212 Nikki Smith</t>
  </si>
  <si>
    <t>15G
Gelderlander</t>
  </si>
  <si>
    <t>Claudia II
24895 06109</t>
  </si>
  <si>
    <t>Kirsty Walker    5
164232    Rider</t>
  </si>
  <si>
    <t>13M
ID x TB</t>
  </si>
  <si>
    <t>Shere Blarney
27589 03102</t>
  </si>
  <si>
    <t>Lesley Selway    5
8193    Rider</t>
  </si>
  <si>
    <t>11G
Irish</t>
  </si>
  <si>
    <t>Miss Kirsty Mepham(2A)</t>
  </si>
  <si>
    <t>Class 4</t>
  </si>
  <si>
    <t>Mrs Jo Comber</t>
  </si>
  <si>
    <t>MARTIN COLLINS</t>
  </si>
  <si>
    <t>Advanced Medium 85 Summer Qualifier</t>
  </si>
  <si>
    <t>Keystone Rhondeo
37768 06095</t>
  </si>
  <si>
    <t>Suzanne Lavandera    2A
42412    Rider</t>
  </si>
  <si>
    <t>5S
Hanoverian</t>
  </si>
  <si>
    <t>Lalique
16533</t>
  </si>
  <si>
    <t>Lucy Miles    6
182060    Rider</t>
  </si>
  <si>
    <t>19G
Danish WB</t>
  </si>
  <si>
    <t xml:space="preserve">Leonard
22254 </t>
  </si>
  <si>
    <t>Esme Pearson    3
24198    Rider</t>
  </si>
  <si>
    <t>15G
Danish WB</t>
  </si>
  <si>
    <t>Class 5</t>
  </si>
  <si>
    <t>A    310
OR  380</t>
  </si>
  <si>
    <t>PICK A TEST</t>
  </si>
  <si>
    <t>PSG</t>
  </si>
  <si>
    <t>INT I</t>
  </si>
  <si>
    <t>Sevekka
30521</t>
  </si>
  <si>
    <t>Amy Stovold
38784 Sara Wiles</t>
  </si>
  <si>
    <t>x</t>
  </si>
  <si>
    <t xml:space="preserve">T </t>
  </si>
  <si>
    <t>Welt Panama
35532 09100</t>
  </si>
  <si>
    <t>Georgina Stuart    2
28118  R.J.Burrow Esq</t>
  </si>
  <si>
    <t>10G
Hanoverian</t>
  </si>
  <si>
    <t>A106</t>
  </si>
  <si>
    <t>Classic Nikita
41771 12100</t>
  </si>
  <si>
    <t>Paulene Hislop    3
25755    Rider</t>
  </si>
  <si>
    <t>Shere Indulgence
34581 09102</t>
  </si>
  <si>
    <t>Jackie Selway
T01516</t>
  </si>
  <si>
    <t>9G
British WB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</si>
</sst>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i/>
      <u val="single"/>
      <sz val="9"/>
      <color indexed="12"/>
      <name val="Times New Roman"/>
      <family val="1"/>
    </font>
    <font>
      <b/>
      <i/>
      <sz val="9"/>
      <name val="Times New Roman"/>
      <family val="1"/>
    </font>
    <font>
      <i/>
      <u val="single"/>
      <sz val="9"/>
      <name val="Times New Roman"/>
      <family val="1"/>
    </font>
    <font>
      <i/>
      <sz val="9"/>
      <name val="Times New Roman"/>
      <family val="1"/>
    </font>
    <font>
      <b/>
      <i/>
      <u val="single"/>
      <sz val="9"/>
      <name val="Times New Roman"/>
      <family val="1"/>
    </font>
    <font>
      <b/>
      <i/>
      <u val="single"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name val="Times New Roman"/>
      <family val="1"/>
    </font>
    <font>
      <b/>
      <i/>
      <u val="single"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2" fontId="2" fillId="0" borderId="3" xfId="0" applyNumberFormat="1" applyFont="1" applyBorder="1" applyAlignment="1" applyProtection="1">
      <alignment horizontal="center" vertical="top"/>
      <protection/>
    </xf>
    <xf numFmtId="2" fontId="2" fillId="0" borderId="6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vertical="top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center" vertical="top"/>
    </xf>
    <xf numFmtId="20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 vertical="top"/>
    </xf>
    <xf numFmtId="1" fontId="4" fillId="0" borderId="25" xfId="0" applyNumberFormat="1" applyFont="1" applyBorder="1" applyAlignment="1">
      <alignment horizontal="center" vertical="top"/>
    </xf>
    <xf numFmtId="0" fontId="4" fillId="0" borderId="25" xfId="0" applyFont="1" applyBorder="1" applyAlignment="1">
      <alignment wrapText="1"/>
    </xf>
    <xf numFmtId="0" fontId="4" fillId="0" borderId="25" xfId="0" applyFont="1" applyBorder="1" applyAlignment="1">
      <alignment horizontal="left" wrapText="1"/>
    </xf>
    <xf numFmtId="2" fontId="4" fillId="0" borderId="25" xfId="0" applyNumberFormat="1" applyFont="1" applyBorder="1" applyAlignment="1">
      <alignment/>
    </xf>
    <xf numFmtId="0" fontId="7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/>
    </xf>
    <xf numFmtId="20" fontId="4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top"/>
    </xf>
    <xf numFmtId="1" fontId="4" fillId="0" borderId="19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left" wrapText="1"/>
    </xf>
    <xf numFmtId="2" fontId="4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4" fillId="0" borderId="23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20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 horizontal="left" wrapText="1"/>
    </xf>
    <xf numFmtId="0" fontId="7" fillId="0" borderId="25" xfId="0" applyFont="1" applyBorder="1" applyAlignment="1">
      <alignment/>
    </xf>
    <xf numFmtId="0" fontId="2" fillId="0" borderId="25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1">
      <selection activeCell="A1" sqref="A1:F1"/>
    </sheetView>
  </sheetViews>
  <sheetFormatPr defaultColWidth="9.00390625" defaultRowHeight="15.75"/>
  <cols>
    <col min="1" max="1" width="4.875" style="0" bestFit="1" customWidth="1"/>
    <col min="2" max="2" width="4.625" style="0" bestFit="1" customWidth="1"/>
    <col min="3" max="3" width="3.875" style="0" bestFit="1" customWidth="1"/>
    <col min="4" max="4" width="3.625" style="0" bestFit="1" customWidth="1"/>
    <col min="5" max="5" width="12.50390625" style="0" bestFit="1" customWidth="1"/>
    <col min="6" max="6" width="20.50390625" style="0" bestFit="1" customWidth="1"/>
    <col min="7" max="7" width="12.00390625" style="0" bestFit="1" customWidth="1"/>
    <col min="8" max="12" width="5.625" style="0" customWidth="1"/>
    <col min="13" max="17" width="5.125" style="0" customWidth="1"/>
  </cols>
  <sheetData>
    <row r="1" spans="1:17" ht="16.5" thickBot="1">
      <c r="A1" s="82" t="s">
        <v>0</v>
      </c>
      <c r="B1" s="83"/>
      <c r="C1" s="83"/>
      <c r="D1" s="83"/>
      <c r="E1" s="83"/>
      <c r="F1" s="83"/>
      <c r="G1" s="1" t="s">
        <v>1</v>
      </c>
      <c r="H1" s="1"/>
      <c r="I1" s="1"/>
      <c r="J1" s="1"/>
      <c r="K1" s="1"/>
      <c r="L1" s="2"/>
      <c r="M1" s="3" t="s">
        <v>2</v>
      </c>
      <c r="N1" s="4"/>
      <c r="O1" s="4"/>
      <c r="P1" s="5">
        <v>4</v>
      </c>
      <c r="Q1" s="6">
        <v>4</v>
      </c>
    </row>
    <row r="2" spans="1:17" ht="16.5" thickBot="1">
      <c r="A2" s="7" t="s">
        <v>3</v>
      </c>
      <c r="B2" s="8"/>
      <c r="C2" s="8"/>
      <c r="D2" s="8"/>
      <c r="E2" s="8"/>
      <c r="F2" s="8"/>
      <c r="G2" s="9" t="s">
        <v>4</v>
      </c>
      <c r="H2" s="10" t="s">
        <v>5</v>
      </c>
      <c r="I2" s="10"/>
      <c r="J2" s="10"/>
      <c r="K2" s="10"/>
      <c r="L2" s="11"/>
      <c r="M2" s="12" t="s">
        <v>6</v>
      </c>
      <c r="N2" s="13"/>
      <c r="O2" s="14"/>
      <c r="P2" s="15">
        <f>SUM(L10:L15)/Q1</f>
        <v>64.65517241379311</v>
      </c>
      <c r="Q2" s="16"/>
    </row>
    <row r="3" spans="1:17" ht="16.5" thickBot="1">
      <c r="A3" s="7" t="s">
        <v>7</v>
      </c>
      <c r="B3" s="8"/>
      <c r="C3" s="8"/>
      <c r="D3" s="8"/>
      <c r="E3" s="8"/>
      <c r="F3" s="8"/>
      <c r="G3" s="17" t="s">
        <v>8</v>
      </c>
      <c r="H3" s="18" t="s">
        <v>9</v>
      </c>
      <c r="I3" s="18"/>
      <c r="J3" s="18"/>
      <c r="K3" s="18"/>
      <c r="L3" s="19"/>
      <c r="M3" s="19"/>
      <c r="N3" s="20"/>
      <c r="O3" s="21">
        <v>290</v>
      </c>
      <c r="P3" s="21"/>
      <c r="Q3" s="22"/>
    </row>
    <row r="4" spans="1:17" ht="15.75">
      <c r="A4" s="23" t="s">
        <v>10</v>
      </c>
      <c r="B4" s="24"/>
      <c r="C4" s="24"/>
      <c r="D4" s="24"/>
      <c r="E4" s="24"/>
      <c r="F4" s="25"/>
      <c r="G4" s="26"/>
      <c r="H4" s="27" t="s">
        <v>11</v>
      </c>
      <c r="I4" s="27"/>
      <c r="J4" s="28"/>
      <c r="K4" s="28"/>
      <c r="L4" s="29"/>
      <c r="M4" s="30"/>
      <c r="N4" s="30"/>
      <c r="O4" s="31"/>
      <c r="P4" s="31"/>
      <c r="Q4" s="22"/>
    </row>
    <row r="5" spans="1:17" ht="16.5" thickBot="1">
      <c r="A5" s="32" t="s">
        <v>12</v>
      </c>
      <c r="B5" s="33"/>
      <c r="C5" s="33"/>
      <c r="D5" s="33"/>
      <c r="E5" s="33"/>
      <c r="F5" s="34"/>
      <c r="G5" s="19"/>
      <c r="H5" s="19"/>
      <c r="I5" s="19"/>
      <c r="J5" s="19"/>
      <c r="K5" s="19"/>
      <c r="L5" s="19"/>
      <c r="M5" s="19"/>
      <c r="N5" s="19"/>
      <c r="O5" s="31"/>
      <c r="P5" s="31"/>
      <c r="Q5" s="22"/>
    </row>
    <row r="6" spans="1:17" ht="6.75" customHeight="1" thickBot="1">
      <c r="A6" s="35"/>
      <c r="B6" s="19"/>
      <c r="C6" s="36"/>
      <c r="D6" s="19"/>
      <c r="E6" s="19"/>
      <c r="F6" s="19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1:17" ht="15.75">
      <c r="A7" s="39" t="s">
        <v>13</v>
      </c>
      <c r="B7" s="40" t="s">
        <v>14</v>
      </c>
      <c r="C7" s="40" t="s">
        <v>15</v>
      </c>
      <c r="D7" s="40" t="s">
        <v>16</v>
      </c>
      <c r="E7" s="41" t="s">
        <v>17</v>
      </c>
      <c r="F7" s="42" t="s">
        <v>18</v>
      </c>
      <c r="G7" s="43" t="s">
        <v>19</v>
      </c>
      <c r="H7" s="40" t="s">
        <v>20</v>
      </c>
      <c r="I7" s="40" t="s">
        <v>20</v>
      </c>
      <c r="J7" s="40" t="s">
        <v>20</v>
      </c>
      <c r="K7" s="40" t="s">
        <v>21</v>
      </c>
      <c r="L7" s="40" t="s">
        <v>22</v>
      </c>
      <c r="M7" s="44" t="s">
        <v>23</v>
      </c>
      <c r="N7" s="44"/>
      <c r="O7" s="44"/>
      <c r="P7" s="44"/>
      <c r="Q7" s="45"/>
    </row>
    <row r="8" spans="1:17" ht="16.5" thickBot="1">
      <c r="A8" s="46"/>
      <c r="B8" s="47"/>
      <c r="C8" s="48" t="s">
        <v>24</v>
      </c>
      <c r="D8" s="49"/>
      <c r="E8" s="50" t="s">
        <v>25</v>
      </c>
      <c r="F8" s="50" t="s">
        <v>26</v>
      </c>
      <c r="G8" s="49" t="s">
        <v>27</v>
      </c>
      <c r="H8" s="49" t="s">
        <v>28</v>
      </c>
      <c r="I8" s="49" t="s">
        <v>29</v>
      </c>
      <c r="J8" s="49" t="s">
        <v>30</v>
      </c>
      <c r="K8" s="49" t="s">
        <v>24</v>
      </c>
      <c r="L8" s="49"/>
      <c r="M8" s="49" t="s">
        <v>31</v>
      </c>
      <c r="N8" s="49" t="s">
        <v>28</v>
      </c>
      <c r="O8" s="49" t="s">
        <v>29</v>
      </c>
      <c r="P8" s="49" t="s">
        <v>30</v>
      </c>
      <c r="Q8" s="51" t="s">
        <v>32</v>
      </c>
    </row>
    <row r="9" spans="1:17" ht="6.75" customHeight="1">
      <c r="A9" s="52"/>
      <c r="B9" s="53"/>
      <c r="C9" s="53"/>
      <c r="D9" s="53"/>
      <c r="E9" s="54"/>
      <c r="F9" s="54"/>
      <c r="G9" s="53"/>
      <c r="H9" s="53"/>
      <c r="I9" s="53"/>
      <c r="J9" s="53"/>
      <c r="K9" s="53"/>
      <c r="L9" s="53"/>
      <c r="M9" s="53"/>
      <c r="N9" s="53"/>
      <c r="O9" s="53"/>
      <c r="P9" s="53"/>
      <c r="Q9" s="55"/>
    </row>
    <row r="10" spans="1:17" ht="24.75">
      <c r="A10" s="56">
        <v>0.4222222222222222</v>
      </c>
      <c r="B10" s="57"/>
      <c r="C10" s="58" t="s">
        <v>33</v>
      </c>
      <c r="D10" s="59">
        <v>96</v>
      </c>
      <c r="E10" s="60" t="s">
        <v>34</v>
      </c>
      <c r="F10" s="60" t="s">
        <v>35</v>
      </c>
      <c r="G10" s="61" t="s">
        <v>36</v>
      </c>
      <c r="H10" s="57"/>
      <c r="I10" s="57">
        <v>195</v>
      </c>
      <c r="J10" s="57"/>
      <c r="K10" s="57">
        <v>54</v>
      </c>
      <c r="L10" s="62">
        <f>SUM(H10:J10)/2.9</f>
        <v>67.24137931034483</v>
      </c>
      <c r="M10" s="63">
        <v>1</v>
      </c>
      <c r="N10" s="63"/>
      <c r="O10" s="63">
        <v>1</v>
      </c>
      <c r="P10" s="63"/>
      <c r="Q10" s="64">
        <v>10</v>
      </c>
    </row>
    <row r="11" spans="1:17" ht="24.75">
      <c r="A11" s="56">
        <v>0.43888888888888883</v>
      </c>
      <c r="B11" s="57"/>
      <c r="C11" s="58" t="s">
        <v>37</v>
      </c>
      <c r="D11" s="59">
        <v>616</v>
      </c>
      <c r="E11" s="60" t="s">
        <v>38</v>
      </c>
      <c r="F11" s="60" t="s">
        <v>39</v>
      </c>
      <c r="G11" s="61" t="s">
        <v>40</v>
      </c>
      <c r="H11" s="57">
        <v>192</v>
      </c>
      <c r="I11" s="57"/>
      <c r="J11" s="57"/>
      <c r="K11" s="57">
        <v>52</v>
      </c>
      <c r="L11" s="62">
        <f>SUM(H11:J11)/2.9</f>
        <v>66.20689655172414</v>
      </c>
      <c r="M11" s="63">
        <v>2</v>
      </c>
      <c r="N11" s="63">
        <v>1</v>
      </c>
      <c r="O11" s="63"/>
      <c r="P11" s="63"/>
      <c r="Q11" s="64">
        <v>9</v>
      </c>
    </row>
    <row r="12" spans="1:17" ht="24.75">
      <c r="A12" s="56">
        <v>0.42777777777777776</v>
      </c>
      <c r="B12" s="57"/>
      <c r="C12" s="58" t="s">
        <v>37</v>
      </c>
      <c r="D12" s="59">
        <v>534</v>
      </c>
      <c r="E12" s="61" t="s">
        <v>41</v>
      </c>
      <c r="F12" s="61" t="s">
        <v>42</v>
      </c>
      <c r="G12" s="61" t="s">
        <v>43</v>
      </c>
      <c r="H12" s="57">
        <v>188</v>
      </c>
      <c r="I12" s="57"/>
      <c r="J12" s="57"/>
      <c r="K12" s="57">
        <v>52</v>
      </c>
      <c r="L12" s="62">
        <f>SUM(H12:J12)/2.9</f>
        <v>64.82758620689656</v>
      </c>
      <c r="M12" s="63">
        <v>3</v>
      </c>
      <c r="N12" s="63">
        <v>2</v>
      </c>
      <c r="O12" s="63"/>
      <c r="P12" s="63"/>
      <c r="Q12" s="64">
        <v>8</v>
      </c>
    </row>
    <row r="13" spans="1:17" ht="24.75">
      <c r="A13" s="56">
        <v>0.4333333333333333</v>
      </c>
      <c r="B13" s="57"/>
      <c r="C13" s="58" t="s">
        <v>33</v>
      </c>
      <c r="D13" s="59">
        <v>177</v>
      </c>
      <c r="E13" s="60" t="s">
        <v>44</v>
      </c>
      <c r="F13" s="60" t="s">
        <v>45</v>
      </c>
      <c r="G13" s="61" t="s">
        <v>46</v>
      </c>
      <c r="H13" s="57"/>
      <c r="I13" s="57">
        <v>175</v>
      </c>
      <c r="J13" s="57"/>
      <c r="K13" s="57">
        <v>48</v>
      </c>
      <c r="L13" s="62">
        <f>SUM(H13:J13)/2.9</f>
        <v>60.3448275862069</v>
      </c>
      <c r="M13" s="63">
        <v>4</v>
      </c>
      <c r="N13" s="63"/>
      <c r="O13" s="63">
        <v>2</v>
      </c>
      <c r="P13" s="63"/>
      <c r="Q13" s="64">
        <v>7</v>
      </c>
    </row>
    <row r="14" spans="1:17" ht="24.75">
      <c r="A14" s="56">
        <v>0.44444444444444436</v>
      </c>
      <c r="B14" s="57" t="s">
        <v>24</v>
      </c>
      <c r="C14" s="58" t="s">
        <v>33</v>
      </c>
      <c r="D14" s="59">
        <v>67</v>
      </c>
      <c r="E14" s="60" t="s">
        <v>48</v>
      </c>
      <c r="F14" s="60" t="s">
        <v>49</v>
      </c>
      <c r="G14" s="61" t="s">
        <v>50</v>
      </c>
      <c r="H14" s="57"/>
      <c r="I14" s="57" t="s">
        <v>47</v>
      </c>
      <c r="J14" s="57"/>
      <c r="K14" s="57"/>
      <c r="L14" s="62" t="s">
        <v>51</v>
      </c>
      <c r="M14" s="63" t="s">
        <v>47</v>
      </c>
      <c r="N14" s="63"/>
      <c r="O14" s="63"/>
      <c r="P14" s="63"/>
      <c r="Q14" s="64"/>
    </row>
    <row r="15" spans="1:17" ht="15.75">
      <c r="A15" s="56">
        <v>0.45</v>
      </c>
      <c r="B15" s="57"/>
      <c r="C15" s="58"/>
      <c r="D15" s="59"/>
      <c r="E15" s="61" t="s">
        <v>52</v>
      </c>
      <c r="F15" s="65"/>
      <c r="G15" s="65"/>
      <c r="H15" s="57"/>
      <c r="I15" s="57"/>
      <c r="J15" s="57"/>
      <c r="K15" s="57"/>
      <c r="L15" s="62"/>
      <c r="M15" s="63"/>
      <c r="N15" s="63"/>
      <c r="O15" s="63"/>
      <c r="P15" s="63"/>
      <c r="Q15" s="66"/>
    </row>
    <row r="16" spans="1:17" ht="6.75" customHeight="1" thickBot="1">
      <c r="A16" s="67"/>
      <c r="B16" s="68"/>
      <c r="C16" s="69"/>
      <c r="D16" s="70"/>
      <c r="E16" s="71"/>
      <c r="F16" s="71"/>
      <c r="G16" s="71"/>
      <c r="H16" s="68"/>
      <c r="I16" s="68"/>
      <c r="J16" s="68"/>
      <c r="K16" s="68"/>
      <c r="L16" s="72"/>
      <c r="M16" s="73"/>
      <c r="N16" s="73"/>
      <c r="O16" s="73"/>
      <c r="P16" s="73"/>
      <c r="Q16" s="74"/>
    </row>
    <row r="17" spans="1:17" ht="6.75" customHeight="1" thickBo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7" ht="16.5" thickBot="1">
      <c r="A18" s="82" t="s">
        <v>0</v>
      </c>
      <c r="B18" s="83"/>
      <c r="C18" s="83"/>
      <c r="D18" s="83"/>
      <c r="E18" s="83"/>
      <c r="F18" s="83"/>
      <c r="G18" s="1" t="s">
        <v>1</v>
      </c>
      <c r="H18" s="1"/>
      <c r="I18" s="1"/>
      <c r="J18" s="1"/>
      <c r="K18" s="1"/>
      <c r="L18" s="2"/>
      <c r="M18" s="3" t="s">
        <v>2</v>
      </c>
      <c r="N18" s="4"/>
      <c r="O18" s="4"/>
      <c r="P18" s="5">
        <v>6</v>
      </c>
      <c r="Q18" s="6">
        <v>6</v>
      </c>
    </row>
    <row r="19" spans="1:17" ht="16.5" thickBot="1">
      <c r="A19" s="7" t="s">
        <v>3</v>
      </c>
      <c r="B19" s="8"/>
      <c r="C19" s="8"/>
      <c r="D19" s="8"/>
      <c r="E19" s="8"/>
      <c r="F19" s="8"/>
      <c r="G19" s="9" t="s">
        <v>4</v>
      </c>
      <c r="H19" s="10" t="s">
        <v>5</v>
      </c>
      <c r="I19" s="10"/>
      <c r="J19" s="10"/>
      <c r="K19" s="10"/>
      <c r="L19" s="11"/>
      <c r="M19" s="12" t="s">
        <v>6</v>
      </c>
      <c r="N19" s="13"/>
      <c r="O19" s="14"/>
      <c r="P19" s="15">
        <f>SUM(L27:L33)/Q18</f>
        <v>54.95098039215686</v>
      </c>
      <c r="Q19" s="16"/>
    </row>
    <row r="20" spans="1:17" ht="16.5" thickBot="1">
      <c r="A20" s="7" t="s">
        <v>53</v>
      </c>
      <c r="B20" s="8"/>
      <c r="C20" s="8"/>
      <c r="D20" s="8"/>
      <c r="E20" s="8"/>
      <c r="F20" s="8"/>
      <c r="G20" s="17" t="s">
        <v>8</v>
      </c>
      <c r="H20" s="18" t="s">
        <v>9</v>
      </c>
      <c r="I20" s="18"/>
      <c r="J20" s="18"/>
      <c r="K20" s="18"/>
      <c r="L20" s="19"/>
      <c r="M20" s="19"/>
      <c r="N20" s="20"/>
      <c r="O20" s="21">
        <v>340</v>
      </c>
      <c r="P20" s="21"/>
      <c r="Q20" s="22"/>
    </row>
    <row r="21" spans="1:17" ht="15.75">
      <c r="A21" s="23" t="s">
        <v>54</v>
      </c>
      <c r="B21" s="24"/>
      <c r="C21" s="24"/>
      <c r="D21" s="24"/>
      <c r="E21" s="24"/>
      <c r="F21" s="25"/>
      <c r="G21" s="26"/>
      <c r="H21" s="27" t="s">
        <v>11</v>
      </c>
      <c r="I21" s="27"/>
      <c r="J21" s="28"/>
      <c r="K21" s="28"/>
      <c r="L21" s="29"/>
      <c r="M21" s="30"/>
      <c r="N21" s="30"/>
      <c r="O21" s="31"/>
      <c r="P21" s="31"/>
      <c r="Q21" s="22"/>
    </row>
    <row r="22" spans="1:17" ht="16.5" thickBot="1">
      <c r="A22" s="32" t="s">
        <v>55</v>
      </c>
      <c r="B22" s="33"/>
      <c r="C22" s="33"/>
      <c r="D22" s="33"/>
      <c r="E22" s="33"/>
      <c r="F22" s="34"/>
      <c r="G22" s="19"/>
      <c r="H22" s="19"/>
      <c r="I22" s="19"/>
      <c r="J22" s="19"/>
      <c r="K22" s="19"/>
      <c r="L22" s="19"/>
      <c r="M22" s="19"/>
      <c r="N22" s="19"/>
      <c r="O22" s="31"/>
      <c r="P22" s="31"/>
      <c r="Q22" s="22"/>
    </row>
    <row r="23" spans="1:17" ht="6.75" customHeight="1" thickBot="1">
      <c r="A23" s="35"/>
      <c r="B23" s="19"/>
      <c r="C23" s="36"/>
      <c r="D23" s="19"/>
      <c r="E23" s="19"/>
      <c r="F23" s="1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8"/>
    </row>
    <row r="24" spans="1:17" ht="15.75">
      <c r="A24" s="39" t="s">
        <v>13</v>
      </c>
      <c r="B24" s="40" t="s">
        <v>14</v>
      </c>
      <c r="C24" s="40" t="s">
        <v>15</v>
      </c>
      <c r="D24" s="40" t="s">
        <v>16</v>
      </c>
      <c r="E24" s="41" t="s">
        <v>17</v>
      </c>
      <c r="F24" s="42" t="s">
        <v>18</v>
      </c>
      <c r="G24" s="43" t="s">
        <v>19</v>
      </c>
      <c r="H24" s="40" t="s">
        <v>20</v>
      </c>
      <c r="I24" s="40" t="s">
        <v>20</v>
      </c>
      <c r="J24" s="40" t="s">
        <v>20</v>
      </c>
      <c r="K24" s="40" t="s">
        <v>21</v>
      </c>
      <c r="L24" s="40" t="s">
        <v>22</v>
      </c>
      <c r="M24" s="44" t="s">
        <v>23</v>
      </c>
      <c r="N24" s="44"/>
      <c r="O24" s="44"/>
      <c r="P24" s="44"/>
      <c r="Q24" s="45"/>
    </row>
    <row r="25" spans="1:17" ht="16.5" thickBot="1">
      <c r="A25" s="46"/>
      <c r="B25" s="47"/>
      <c r="C25" s="48" t="s">
        <v>24</v>
      </c>
      <c r="D25" s="49"/>
      <c r="E25" s="50" t="s">
        <v>25</v>
      </c>
      <c r="F25" s="50" t="s">
        <v>26</v>
      </c>
      <c r="G25" s="49" t="s">
        <v>27</v>
      </c>
      <c r="H25" s="49" t="s">
        <v>28</v>
      </c>
      <c r="I25" s="49" t="s">
        <v>29</v>
      </c>
      <c r="J25" s="49" t="s">
        <v>30</v>
      </c>
      <c r="K25" s="49" t="s">
        <v>24</v>
      </c>
      <c r="L25" s="49"/>
      <c r="M25" s="49" t="s">
        <v>31</v>
      </c>
      <c r="N25" s="49" t="s">
        <v>28</v>
      </c>
      <c r="O25" s="49" t="s">
        <v>29</v>
      </c>
      <c r="P25" s="49" t="s">
        <v>30</v>
      </c>
      <c r="Q25" s="51" t="s">
        <v>32</v>
      </c>
    </row>
    <row r="26" spans="1:17" ht="6.75" customHeight="1">
      <c r="A26" s="52"/>
      <c r="B26" s="53"/>
      <c r="C26" s="53"/>
      <c r="D26" s="53"/>
      <c r="E26" s="54"/>
      <c r="F26" s="5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5"/>
    </row>
    <row r="27" spans="1:17" ht="24.75">
      <c r="A27" s="56">
        <v>0.5166666666666664</v>
      </c>
      <c r="B27" s="57"/>
      <c r="C27" s="58" t="s">
        <v>37</v>
      </c>
      <c r="D27" s="59">
        <v>764</v>
      </c>
      <c r="E27" s="61" t="s">
        <v>56</v>
      </c>
      <c r="F27" s="61" t="s">
        <v>57</v>
      </c>
      <c r="G27" s="65"/>
      <c r="H27" s="57">
        <v>236</v>
      </c>
      <c r="I27" s="57"/>
      <c r="J27" s="57"/>
      <c r="K27" s="57">
        <v>56</v>
      </c>
      <c r="L27" s="62">
        <f aca="true" t="shared" si="0" ref="L27:L33">SUM(H27:J27)/3.4</f>
        <v>69.41176470588235</v>
      </c>
      <c r="M27" s="63">
        <v>1</v>
      </c>
      <c r="N27" s="63">
        <v>1</v>
      </c>
      <c r="O27" s="63"/>
      <c r="P27" s="63"/>
      <c r="Q27" s="64">
        <v>10</v>
      </c>
    </row>
    <row r="28" spans="1:17" ht="24.75">
      <c r="A28" s="56">
        <v>0.49444444444444424</v>
      </c>
      <c r="B28" s="57"/>
      <c r="C28" s="58" t="s">
        <v>37</v>
      </c>
      <c r="D28" s="59">
        <v>616</v>
      </c>
      <c r="E28" s="60" t="s">
        <v>38</v>
      </c>
      <c r="F28" s="60" t="s">
        <v>39</v>
      </c>
      <c r="G28" s="61" t="s">
        <v>40</v>
      </c>
      <c r="H28" s="57">
        <v>230</v>
      </c>
      <c r="I28" s="57"/>
      <c r="J28" s="57"/>
      <c r="K28" s="57">
        <v>54</v>
      </c>
      <c r="L28" s="62">
        <f t="shared" si="0"/>
        <v>67.64705882352942</v>
      </c>
      <c r="M28" s="63">
        <v>2</v>
      </c>
      <c r="N28" s="63">
        <v>2</v>
      </c>
      <c r="O28" s="63"/>
      <c r="P28" s="63"/>
      <c r="Q28" s="76">
        <v>9</v>
      </c>
    </row>
    <row r="29" spans="1:17" ht="24.75">
      <c r="A29" s="56">
        <v>0.4555555555555555</v>
      </c>
      <c r="B29" s="57"/>
      <c r="C29" s="58" t="s">
        <v>37</v>
      </c>
      <c r="D29" s="59">
        <v>534</v>
      </c>
      <c r="E29" s="61" t="s">
        <v>41</v>
      </c>
      <c r="F29" s="61" t="s">
        <v>42</v>
      </c>
      <c r="G29" s="61" t="s">
        <v>43</v>
      </c>
      <c r="H29" s="77">
        <v>222</v>
      </c>
      <c r="I29" s="77"/>
      <c r="J29" s="77"/>
      <c r="K29" s="77">
        <v>52</v>
      </c>
      <c r="L29" s="62">
        <f t="shared" si="0"/>
        <v>65.29411764705883</v>
      </c>
      <c r="M29" s="63">
        <v>3</v>
      </c>
      <c r="N29" s="63">
        <v>3</v>
      </c>
      <c r="O29" s="58"/>
      <c r="P29" s="58"/>
      <c r="Q29" s="64">
        <v>8</v>
      </c>
    </row>
    <row r="30" spans="1:17" ht="24.75">
      <c r="A30" s="56">
        <v>0.5111111111111108</v>
      </c>
      <c r="B30" s="57"/>
      <c r="C30" s="58" t="s">
        <v>33</v>
      </c>
      <c r="D30" s="59">
        <v>418</v>
      </c>
      <c r="E30" s="61" t="s">
        <v>58</v>
      </c>
      <c r="F30" s="61" t="s">
        <v>59</v>
      </c>
      <c r="G30" s="65"/>
      <c r="H30" s="57"/>
      <c r="I30" s="57">
        <v>220</v>
      </c>
      <c r="J30" s="57"/>
      <c r="K30" s="57">
        <v>52</v>
      </c>
      <c r="L30" s="62">
        <f t="shared" si="0"/>
        <v>64.70588235294117</v>
      </c>
      <c r="M30" s="63">
        <v>4</v>
      </c>
      <c r="N30" s="63"/>
      <c r="O30" s="63">
        <v>1</v>
      </c>
      <c r="P30" s="63"/>
      <c r="Q30" s="64">
        <v>7</v>
      </c>
    </row>
    <row r="31" spans="1:17" ht="24.75">
      <c r="A31" s="56">
        <v>0.5055555555555553</v>
      </c>
      <c r="B31" s="57"/>
      <c r="C31" s="58" t="s">
        <v>33</v>
      </c>
      <c r="D31" s="59">
        <v>316</v>
      </c>
      <c r="E31" s="60" t="s">
        <v>60</v>
      </c>
      <c r="F31" s="60" t="s">
        <v>61</v>
      </c>
      <c r="G31" s="61" t="s">
        <v>62</v>
      </c>
      <c r="H31" s="57"/>
      <c r="I31" s="57">
        <v>213</v>
      </c>
      <c r="J31" s="57"/>
      <c r="K31" s="57">
        <v>52</v>
      </c>
      <c r="L31" s="62">
        <f t="shared" si="0"/>
        <v>62.64705882352941</v>
      </c>
      <c r="M31" s="63">
        <v>5</v>
      </c>
      <c r="N31" s="63"/>
      <c r="O31" s="63">
        <v>2</v>
      </c>
      <c r="P31" s="63"/>
      <c r="Q31" s="64">
        <v>6</v>
      </c>
    </row>
    <row r="32" spans="1:17" ht="24.75">
      <c r="A32" s="56">
        <v>0.461111111111111</v>
      </c>
      <c r="B32" s="57"/>
      <c r="C32" s="58" t="s">
        <v>33</v>
      </c>
      <c r="D32" s="59">
        <v>177</v>
      </c>
      <c r="E32" s="60" t="s">
        <v>44</v>
      </c>
      <c r="F32" s="60" t="s">
        <v>45</v>
      </c>
      <c r="G32" s="61" t="s">
        <v>46</v>
      </c>
      <c r="H32" s="58"/>
      <c r="I32" s="57" t="s">
        <v>47</v>
      </c>
      <c r="J32" s="58"/>
      <c r="K32" s="58"/>
      <c r="L32" s="62">
        <f t="shared" si="0"/>
        <v>0</v>
      </c>
      <c r="M32" s="63" t="s">
        <v>47</v>
      </c>
      <c r="N32" s="58"/>
      <c r="O32" s="63" t="s">
        <v>47</v>
      </c>
      <c r="P32" s="58"/>
      <c r="Q32" s="64"/>
    </row>
    <row r="33" spans="1:17" ht="24.75">
      <c r="A33" s="56">
        <v>0.5</v>
      </c>
      <c r="B33" s="57" t="s">
        <v>24</v>
      </c>
      <c r="C33" s="58" t="s">
        <v>33</v>
      </c>
      <c r="D33" s="59">
        <v>67</v>
      </c>
      <c r="E33" s="60" t="s">
        <v>48</v>
      </c>
      <c r="F33" s="60" t="s">
        <v>49</v>
      </c>
      <c r="G33" s="61" t="s">
        <v>50</v>
      </c>
      <c r="H33" s="57"/>
      <c r="I33" s="57" t="s">
        <v>47</v>
      </c>
      <c r="J33" s="57"/>
      <c r="K33" s="57"/>
      <c r="L33" s="62">
        <f t="shared" si="0"/>
        <v>0</v>
      </c>
      <c r="M33" s="63" t="s">
        <v>47</v>
      </c>
      <c r="N33" s="63"/>
      <c r="O33" s="63" t="s">
        <v>47</v>
      </c>
      <c r="P33" s="63"/>
      <c r="Q33" s="64"/>
    </row>
    <row r="34" spans="1:17" ht="15.75">
      <c r="A34" s="78">
        <v>0.5222222222222223</v>
      </c>
      <c r="B34" s="57"/>
      <c r="C34" s="58"/>
      <c r="D34" s="59"/>
      <c r="E34" s="61" t="s">
        <v>52</v>
      </c>
      <c r="F34" s="61"/>
      <c r="G34" s="79"/>
      <c r="H34" s="57"/>
      <c r="I34" s="57"/>
      <c r="J34" s="57"/>
      <c r="K34" s="57"/>
      <c r="L34" s="62"/>
      <c r="M34" s="80"/>
      <c r="N34" s="80"/>
      <c r="O34" s="80"/>
      <c r="P34" s="80"/>
      <c r="Q34" s="66"/>
    </row>
    <row r="35" spans="1:17" ht="6.75" customHeight="1" thickBot="1">
      <c r="A35" s="67"/>
      <c r="B35" s="68"/>
      <c r="C35" s="69"/>
      <c r="D35" s="70"/>
      <c r="E35" s="71"/>
      <c r="F35" s="71"/>
      <c r="G35" s="71"/>
      <c r="H35" s="68"/>
      <c r="I35" s="68"/>
      <c r="J35" s="68"/>
      <c r="K35" s="68"/>
      <c r="L35" s="72"/>
      <c r="M35" s="73"/>
      <c r="N35" s="73"/>
      <c r="O35" s="73"/>
      <c r="P35" s="73"/>
      <c r="Q35" s="74"/>
    </row>
    <row r="36" spans="1:17" ht="6.75" customHeight="1" thickBo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16.5" thickBot="1">
      <c r="A37" s="82" t="s">
        <v>0</v>
      </c>
      <c r="B37" s="83"/>
      <c r="C37" s="83"/>
      <c r="D37" s="83"/>
      <c r="E37" s="83"/>
      <c r="F37" s="83"/>
      <c r="G37" s="1" t="s">
        <v>1</v>
      </c>
      <c r="H37" s="1"/>
      <c r="I37" s="1"/>
      <c r="J37" s="1"/>
      <c r="K37" s="1"/>
      <c r="L37" s="2"/>
      <c r="M37" s="3" t="s">
        <v>2</v>
      </c>
      <c r="N37" s="4"/>
      <c r="O37" s="4"/>
      <c r="P37" s="5">
        <v>3</v>
      </c>
      <c r="Q37" s="6">
        <v>3</v>
      </c>
    </row>
    <row r="38" spans="1:17" ht="16.5" thickBot="1">
      <c r="A38" s="7" t="s">
        <v>3</v>
      </c>
      <c r="B38" s="8"/>
      <c r="C38" s="8"/>
      <c r="D38" s="8"/>
      <c r="E38" s="8"/>
      <c r="F38" s="8"/>
      <c r="G38" s="9" t="s">
        <v>4</v>
      </c>
      <c r="H38" s="10" t="s">
        <v>5</v>
      </c>
      <c r="I38" s="10"/>
      <c r="J38" s="10"/>
      <c r="K38" s="10"/>
      <c r="L38" s="11"/>
      <c r="M38" s="12" t="s">
        <v>6</v>
      </c>
      <c r="N38" s="13"/>
      <c r="O38" s="14"/>
      <c r="P38" s="15">
        <f>SUM(L46:L48)/Q37</f>
        <v>62.98245614035088</v>
      </c>
      <c r="Q38" s="16"/>
    </row>
    <row r="39" spans="1:17" ht="16.5" thickBot="1">
      <c r="A39" s="7" t="s">
        <v>63</v>
      </c>
      <c r="B39" s="8"/>
      <c r="C39" s="8"/>
      <c r="D39" s="8"/>
      <c r="E39" s="8"/>
      <c r="F39" s="8"/>
      <c r="G39" s="17" t="s">
        <v>8</v>
      </c>
      <c r="H39" s="18" t="s">
        <v>9</v>
      </c>
      <c r="I39" s="18"/>
      <c r="J39" s="18"/>
      <c r="K39" s="18"/>
      <c r="L39" s="19"/>
      <c r="M39" s="19"/>
      <c r="N39" s="20"/>
      <c r="O39" s="21">
        <v>380</v>
      </c>
      <c r="P39" s="21"/>
      <c r="Q39" s="22"/>
    </row>
    <row r="40" spans="1:17" ht="15.75">
      <c r="A40" s="23" t="s">
        <v>10</v>
      </c>
      <c r="B40" s="24"/>
      <c r="C40" s="24"/>
      <c r="D40" s="24"/>
      <c r="E40" s="24"/>
      <c r="F40" s="25"/>
      <c r="G40" s="26"/>
      <c r="H40" s="27" t="s">
        <v>11</v>
      </c>
      <c r="I40" s="27"/>
      <c r="J40" s="28"/>
      <c r="K40" s="28"/>
      <c r="L40" s="29"/>
      <c r="M40" s="30"/>
      <c r="N40" s="30"/>
      <c r="O40" s="31"/>
      <c r="P40" s="31"/>
      <c r="Q40" s="22"/>
    </row>
    <row r="41" spans="1:17" ht="16.5" thickBot="1">
      <c r="A41" s="32" t="s">
        <v>89</v>
      </c>
      <c r="B41" s="33"/>
      <c r="C41" s="33"/>
      <c r="D41" s="33"/>
      <c r="E41" s="33"/>
      <c r="F41" s="34"/>
      <c r="G41" s="19"/>
      <c r="H41" s="19"/>
      <c r="I41" s="19"/>
      <c r="J41" s="19"/>
      <c r="K41" s="19"/>
      <c r="L41" s="19"/>
      <c r="M41" s="19"/>
      <c r="N41" s="19"/>
      <c r="O41" s="31"/>
      <c r="P41" s="31"/>
      <c r="Q41" s="22"/>
    </row>
    <row r="42" spans="1:17" ht="6.75" customHeight="1" thickBot="1">
      <c r="A42" s="35"/>
      <c r="B42" s="19"/>
      <c r="C42" s="36"/>
      <c r="D42" s="19"/>
      <c r="E42" s="19"/>
      <c r="F42" s="19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</row>
    <row r="43" spans="1:17" ht="15.75">
      <c r="A43" s="39" t="s">
        <v>13</v>
      </c>
      <c r="B43" s="40" t="s">
        <v>14</v>
      </c>
      <c r="C43" s="40" t="s">
        <v>15</v>
      </c>
      <c r="D43" s="40" t="s">
        <v>16</v>
      </c>
      <c r="E43" s="41" t="s">
        <v>17</v>
      </c>
      <c r="F43" s="42" t="s">
        <v>18</v>
      </c>
      <c r="G43" s="43" t="s">
        <v>19</v>
      </c>
      <c r="H43" s="40" t="s">
        <v>20</v>
      </c>
      <c r="I43" s="40" t="s">
        <v>20</v>
      </c>
      <c r="J43" s="40" t="s">
        <v>20</v>
      </c>
      <c r="K43" s="40" t="s">
        <v>21</v>
      </c>
      <c r="L43" s="40" t="s">
        <v>22</v>
      </c>
      <c r="M43" s="44" t="s">
        <v>23</v>
      </c>
      <c r="N43" s="44"/>
      <c r="O43" s="44"/>
      <c r="P43" s="44"/>
      <c r="Q43" s="45"/>
    </row>
    <row r="44" spans="1:17" ht="16.5" thickBot="1">
      <c r="A44" s="46"/>
      <c r="B44" s="47"/>
      <c r="C44" s="48" t="s">
        <v>24</v>
      </c>
      <c r="D44" s="49"/>
      <c r="E44" s="50" t="s">
        <v>25</v>
      </c>
      <c r="F44" s="50" t="s">
        <v>26</v>
      </c>
      <c r="G44" s="49" t="s">
        <v>27</v>
      </c>
      <c r="H44" s="49" t="s">
        <v>28</v>
      </c>
      <c r="I44" s="49" t="s">
        <v>29</v>
      </c>
      <c r="J44" s="49" t="s">
        <v>30</v>
      </c>
      <c r="K44" s="49" t="s">
        <v>24</v>
      </c>
      <c r="L44" s="49"/>
      <c r="M44" s="49" t="s">
        <v>31</v>
      </c>
      <c r="N44" s="49" t="s">
        <v>28</v>
      </c>
      <c r="O44" s="49" t="s">
        <v>29</v>
      </c>
      <c r="P44" s="49" t="s">
        <v>30</v>
      </c>
      <c r="Q44" s="51" t="s">
        <v>32</v>
      </c>
    </row>
    <row r="45" spans="1:17" ht="6.75" customHeight="1">
      <c r="A45" s="52"/>
      <c r="B45" s="53"/>
      <c r="C45" s="53"/>
      <c r="D45" s="53"/>
      <c r="E45" s="54"/>
      <c r="F45" s="5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5"/>
    </row>
    <row r="46" spans="1:17" ht="24.75">
      <c r="A46" s="56">
        <v>0.5277777777777775</v>
      </c>
      <c r="B46" s="57"/>
      <c r="C46" s="58" t="s">
        <v>37</v>
      </c>
      <c r="D46" s="59">
        <v>588</v>
      </c>
      <c r="E46" s="60" t="s">
        <v>64</v>
      </c>
      <c r="F46" s="60" t="s">
        <v>65</v>
      </c>
      <c r="G46" s="61" t="s">
        <v>66</v>
      </c>
      <c r="H46" s="77">
        <v>245</v>
      </c>
      <c r="I46" s="77"/>
      <c r="J46" s="77"/>
      <c r="K46" s="77">
        <v>52</v>
      </c>
      <c r="L46" s="62">
        <f>SUM(H46:J46)/3.8</f>
        <v>64.47368421052632</v>
      </c>
      <c r="M46" s="63">
        <v>1</v>
      </c>
      <c r="N46" s="63">
        <v>1</v>
      </c>
      <c r="O46" s="63"/>
      <c r="P46" s="63"/>
      <c r="Q46" s="64">
        <v>10</v>
      </c>
    </row>
    <row r="47" spans="1:17" ht="24.75">
      <c r="A47" s="56">
        <v>0.5222222222222219</v>
      </c>
      <c r="B47" s="57"/>
      <c r="C47" s="58" t="s">
        <v>33</v>
      </c>
      <c r="D47" s="59">
        <v>514</v>
      </c>
      <c r="E47" s="60" t="s">
        <v>67</v>
      </c>
      <c r="F47" s="60" t="s">
        <v>68</v>
      </c>
      <c r="G47" s="61" t="s">
        <v>69</v>
      </c>
      <c r="H47" s="77"/>
      <c r="I47" s="77">
        <v>241</v>
      </c>
      <c r="J47" s="77"/>
      <c r="K47" s="77">
        <v>52</v>
      </c>
      <c r="L47" s="62">
        <f>SUM(H47:J47)/3.8</f>
        <v>63.42105263157895</v>
      </c>
      <c r="M47" s="63">
        <v>2</v>
      </c>
      <c r="N47" s="63"/>
      <c r="O47" s="63">
        <v>1</v>
      </c>
      <c r="P47" s="63"/>
      <c r="Q47" s="76">
        <v>9</v>
      </c>
    </row>
    <row r="48" spans="1:17" ht="24.75">
      <c r="A48" s="56">
        <v>0.533333333333333</v>
      </c>
      <c r="B48" s="57"/>
      <c r="C48" s="58" t="s">
        <v>33</v>
      </c>
      <c r="D48" s="59">
        <v>535</v>
      </c>
      <c r="E48" s="61" t="s">
        <v>70</v>
      </c>
      <c r="F48" s="61" t="s">
        <v>71</v>
      </c>
      <c r="G48" s="61" t="s">
        <v>72</v>
      </c>
      <c r="H48" s="77"/>
      <c r="I48" s="77">
        <v>232</v>
      </c>
      <c r="J48" s="77"/>
      <c r="K48" s="77">
        <v>50</v>
      </c>
      <c r="L48" s="62">
        <f>SUM(H48:J48)/3.8</f>
        <v>61.05263157894737</v>
      </c>
      <c r="M48" s="63">
        <v>3</v>
      </c>
      <c r="N48" s="63"/>
      <c r="O48" s="63">
        <v>2</v>
      </c>
      <c r="P48" s="63"/>
      <c r="Q48" s="64">
        <v>8</v>
      </c>
    </row>
    <row r="49" spans="1:17" ht="15.75">
      <c r="A49" s="56">
        <v>0.5388888888888885</v>
      </c>
      <c r="B49" s="57"/>
      <c r="C49" s="58"/>
      <c r="D49" s="59"/>
      <c r="E49" s="65" t="s">
        <v>52</v>
      </c>
      <c r="F49" s="65"/>
      <c r="G49" s="65"/>
      <c r="H49" s="81"/>
      <c r="I49" s="81"/>
      <c r="J49" s="81"/>
      <c r="K49" s="81"/>
      <c r="L49" s="81"/>
      <c r="M49" s="81"/>
      <c r="N49" s="81"/>
      <c r="O49" s="81"/>
      <c r="P49" s="81"/>
      <c r="Q49" s="55"/>
    </row>
    <row r="50" spans="1:17" ht="6.75" customHeight="1" thickBot="1">
      <c r="A50" s="67"/>
      <c r="B50" s="68"/>
      <c r="C50" s="69"/>
      <c r="D50" s="70"/>
      <c r="E50" s="71"/>
      <c r="F50" s="71"/>
      <c r="G50" s="71"/>
      <c r="H50" s="68"/>
      <c r="I50" s="68"/>
      <c r="J50" s="68"/>
      <c r="K50" s="68"/>
      <c r="L50" s="72"/>
      <c r="M50" s="73"/>
      <c r="N50" s="73"/>
      <c r="O50" s="73"/>
      <c r="P50" s="73"/>
      <c r="Q50" s="74"/>
    </row>
    <row r="51" spans="1:17" ht="6.75" customHeight="1" thickBo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7" ht="16.5" thickBot="1">
      <c r="A52" s="82" t="s">
        <v>0</v>
      </c>
      <c r="B52" s="83"/>
      <c r="C52" s="83"/>
      <c r="D52" s="83"/>
      <c r="E52" s="83"/>
      <c r="F52" s="83"/>
      <c r="G52" s="1" t="s">
        <v>1</v>
      </c>
      <c r="H52" s="1"/>
      <c r="I52" s="1"/>
      <c r="J52" s="1"/>
      <c r="K52" s="1"/>
      <c r="L52" s="2"/>
      <c r="M52" s="3" t="s">
        <v>2</v>
      </c>
      <c r="N52" s="4"/>
      <c r="O52" s="4"/>
      <c r="P52" s="5">
        <v>6</v>
      </c>
      <c r="Q52" s="6">
        <v>6</v>
      </c>
    </row>
    <row r="53" spans="1:17" ht="16.5" thickBot="1">
      <c r="A53" s="7" t="s">
        <v>3</v>
      </c>
      <c r="B53" s="8"/>
      <c r="C53" s="8"/>
      <c r="D53" s="8"/>
      <c r="E53" s="8"/>
      <c r="F53" s="8"/>
      <c r="G53" s="9" t="s">
        <v>4</v>
      </c>
      <c r="H53" s="10" t="s">
        <v>73</v>
      </c>
      <c r="I53" s="10"/>
      <c r="J53" s="10"/>
      <c r="K53" s="10"/>
      <c r="L53" s="11"/>
      <c r="M53" s="12" t="s">
        <v>6</v>
      </c>
      <c r="N53" s="13"/>
      <c r="O53" s="14"/>
      <c r="P53" s="15">
        <f>SUM(L61:L68)/Q52</f>
        <v>62.35294117647059</v>
      </c>
      <c r="Q53" s="16"/>
    </row>
    <row r="54" spans="1:17" ht="16.5" thickBot="1">
      <c r="A54" s="7" t="s">
        <v>74</v>
      </c>
      <c r="B54" s="8"/>
      <c r="C54" s="8"/>
      <c r="D54" s="8"/>
      <c r="E54" s="8"/>
      <c r="F54" s="8"/>
      <c r="G54" s="17" t="s">
        <v>8</v>
      </c>
      <c r="H54" s="18" t="s">
        <v>75</v>
      </c>
      <c r="I54" s="18"/>
      <c r="J54" s="18"/>
      <c r="K54" s="18"/>
      <c r="L54" s="19"/>
      <c r="M54" s="19"/>
      <c r="N54" s="20"/>
      <c r="O54" s="21">
        <v>340</v>
      </c>
      <c r="P54" s="21"/>
      <c r="Q54" s="22"/>
    </row>
    <row r="55" spans="1:17" ht="15.75">
      <c r="A55" s="23" t="s">
        <v>76</v>
      </c>
      <c r="B55" s="24"/>
      <c r="C55" s="24"/>
      <c r="D55" s="24"/>
      <c r="E55" s="24"/>
      <c r="F55" s="25"/>
      <c r="G55" s="26"/>
      <c r="H55" s="27" t="s">
        <v>11</v>
      </c>
      <c r="I55" s="27"/>
      <c r="J55" s="28"/>
      <c r="K55" s="28"/>
      <c r="L55" s="29"/>
      <c r="M55" s="30"/>
      <c r="N55" s="30"/>
      <c r="O55" s="31"/>
      <c r="P55" s="31"/>
      <c r="Q55" s="22"/>
    </row>
    <row r="56" spans="1:17" ht="16.5" thickBot="1">
      <c r="A56" s="32" t="s">
        <v>77</v>
      </c>
      <c r="B56" s="33"/>
      <c r="C56" s="33"/>
      <c r="D56" s="33"/>
      <c r="E56" s="33"/>
      <c r="F56" s="34"/>
      <c r="G56" s="19"/>
      <c r="H56" s="19"/>
      <c r="I56" s="19"/>
      <c r="J56" s="19"/>
      <c r="K56" s="19"/>
      <c r="L56" s="19"/>
      <c r="M56" s="19"/>
      <c r="N56" s="19"/>
      <c r="O56" s="31"/>
      <c r="P56" s="31"/>
      <c r="Q56" s="22"/>
    </row>
    <row r="57" spans="1:17" ht="6.75" customHeight="1" thickBot="1">
      <c r="A57" s="35"/>
      <c r="B57" s="19"/>
      <c r="C57" s="36"/>
      <c r="D57" s="19"/>
      <c r="E57" s="19"/>
      <c r="F57" s="19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</row>
    <row r="58" spans="1:17" ht="15.75">
      <c r="A58" s="39" t="s">
        <v>13</v>
      </c>
      <c r="B58" s="40" t="s">
        <v>14</v>
      </c>
      <c r="C58" s="40" t="s">
        <v>15</v>
      </c>
      <c r="D58" s="40" t="s">
        <v>16</v>
      </c>
      <c r="E58" s="41" t="s">
        <v>17</v>
      </c>
      <c r="F58" s="42" t="s">
        <v>18</v>
      </c>
      <c r="G58" s="43" t="s">
        <v>19</v>
      </c>
      <c r="H58" s="40" t="s">
        <v>20</v>
      </c>
      <c r="I58" s="40" t="s">
        <v>20</v>
      </c>
      <c r="J58" s="40" t="s">
        <v>20</v>
      </c>
      <c r="K58" s="40" t="s">
        <v>21</v>
      </c>
      <c r="L58" s="40" t="s">
        <v>22</v>
      </c>
      <c r="M58" s="44" t="s">
        <v>23</v>
      </c>
      <c r="N58" s="44"/>
      <c r="O58" s="44"/>
      <c r="P58" s="44"/>
      <c r="Q58" s="45"/>
    </row>
    <row r="59" spans="1:17" ht="16.5" thickBot="1">
      <c r="A59" s="46"/>
      <c r="B59" s="47"/>
      <c r="C59" s="48" t="s">
        <v>24</v>
      </c>
      <c r="D59" s="49"/>
      <c r="E59" s="50" t="s">
        <v>25</v>
      </c>
      <c r="F59" s="50" t="s">
        <v>26</v>
      </c>
      <c r="G59" s="49" t="s">
        <v>27</v>
      </c>
      <c r="H59" s="49" t="s">
        <v>28</v>
      </c>
      <c r="I59" s="49" t="s">
        <v>29</v>
      </c>
      <c r="J59" s="49" t="s">
        <v>30</v>
      </c>
      <c r="K59" s="49" t="s">
        <v>24</v>
      </c>
      <c r="L59" s="49"/>
      <c r="M59" s="49" t="s">
        <v>31</v>
      </c>
      <c r="N59" s="49" t="s">
        <v>28</v>
      </c>
      <c r="O59" s="49" t="s">
        <v>29</v>
      </c>
      <c r="P59" s="49" t="s">
        <v>30</v>
      </c>
      <c r="Q59" s="51" t="s">
        <v>32</v>
      </c>
    </row>
    <row r="60" spans="1:17" ht="6.75" customHeight="1">
      <c r="A60" s="52"/>
      <c r="B60" s="53"/>
      <c r="C60" s="53"/>
      <c r="D60" s="53"/>
      <c r="E60" s="54"/>
      <c r="F60" s="54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5"/>
    </row>
    <row r="61" spans="1:17" ht="24.75">
      <c r="A61" s="56">
        <v>0.594444444444444</v>
      </c>
      <c r="B61" s="57"/>
      <c r="C61" s="58" t="s">
        <v>37</v>
      </c>
      <c r="D61" s="59">
        <v>180</v>
      </c>
      <c r="E61" s="61" t="s">
        <v>78</v>
      </c>
      <c r="F61" s="61" t="s">
        <v>79</v>
      </c>
      <c r="G61" s="61" t="s">
        <v>80</v>
      </c>
      <c r="H61" s="77">
        <v>245</v>
      </c>
      <c r="I61" s="77"/>
      <c r="J61" s="77"/>
      <c r="K61" s="77">
        <v>45</v>
      </c>
      <c r="L61" s="62">
        <f aca="true" t="shared" si="1" ref="L61:L66">SUM(H61:J61)/3.4</f>
        <v>72.05882352941177</v>
      </c>
      <c r="M61" s="63">
        <v>1</v>
      </c>
      <c r="N61" s="63">
        <v>1</v>
      </c>
      <c r="O61" s="63"/>
      <c r="P61" s="63"/>
      <c r="Q61" s="64">
        <v>10</v>
      </c>
    </row>
    <row r="62" spans="1:17" ht="24.75">
      <c r="A62" s="56">
        <v>0.5722222222222217</v>
      </c>
      <c r="B62" s="57"/>
      <c r="C62" s="58" t="s">
        <v>37</v>
      </c>
      <c r="D62" s="59">
        <v>588</v>
      </c>
      <c r="E62" s="60" t="s">
        <v>64</v>
      </c>
      <c r="F62" s="60" t="s">
        <v>65</v>
      </c>
      <c r="G62" s="61" t="s">
        <v>66</v>
      </c>
      <c r="H62" s="77">
        <v>216</v>
      </c>
      <c r="I62" s="77"/>
      <c r="J62" s="77"/>
      <c r="K62" s="77">
        <v>39</v>
      </c>
      <c r="L62" s="62">
        <f t="shared" si="1"/>
        <v>63.529411764705884</v>
      </c>
      <c r="M62" s="63">
        <v>2</v>
      </c>
      <c r="N62" s="63">
        <v>2</v>
      </c>
      <c r="O62" s="63"/>
      <c r="P62" s="63"/>
      <c r="Q62" s="76">
        <v>9</v>
      </c>
    </row>
    <row r="63" spans="1:17" ht="24.75">
      <c r="A63" s="56">
        <v>0.5611111111111107</v>
      </c>
      <c r="B63" s="57"/>
      <c r="C63" s="58" t="s">
        <v>33</v>
      </c>
      <c r="D63" s="59">
        <v>418</v>
      </c>
      <c r="E63" s="61" t="s">
        <v>58</v>
      </c>
      <c r="F63" s="61" t="s">
        <v>59</v>
      </c>
      <c r="G63" s="65"/>
      <c r="H63" s="77"/>
      <c r="I63" s="77">
        <v>214</v>
      </c>
      <c r="J63" s="77"/>
      <c r="K63" s="77">
        <v>39</v>
      </c>
      <c r="L63" s="62">
        <f t="shared" si="1"/>
        <v>62.94117647058824</v>
      </c>
      <c r="M63" s="63">
        <v>3</v>
      </c>
      <c r="N63" s="63"/>
      <c r="O63" s="63">
        <v>1</v>
      </c>
      <c r="P63" s="63"/>
      <c r="Q63" s="64">
        <v>8</v>
      </c>
    </row>
    <row r="64" spans="1:17" ht="24.75">
      <c r="A64" s="56">
        <v>0.5666666666666662</v>
      </c>
      <c r="B64" s="57"/>
      <c r="C64" s="58" t="s">
        <v>33</v>
      </c>
      <c r="D64" s="59">
        <v>514</v>
      </c>
      <c r="E64" s="60" t="s">
        <v>67</v>
      </c>
      <c r="F64" s="60" t="s">
        <v>68</v>
      </c>
      <c r="G64" s="61" t="s">
        <v>69</v>
      </c>
      <c r="H64" s="77"/>
      <c r="I64" s="77">
        <v>209</v>
      </c>
      <c r="J64" s="77"/>
      <c r="K64" s="77">
        <v>39</v>
      </c>
      <c r="L64" s="62">
        <f t="shared" si="1"/>
        <v>61.470588235294116</v>
      </c>
      <c r="M64" s="63">
        <v>4</v>
      </c>
      <c r="N64" s="63"/>
      <c r="O64" s="63">
        <v>2</v>
      </c>
      <c r="P64" s="63"/>
      <c r="Q64" s="76">
        <v>7</v>
      </c>
    </row>
    <row r="65" spans="1:17" ht="24.75">
      <c r="A65" s="56">
        <v>0.5888888888888885</v>
      </c>
      <c r="B65" s="57"/>
      <c r="C65" s="58" t="s">
        <v>33</v>
      </c>
      <c r="D65" s="59">
        <v>671</v>
      </c>
      <c r="E65" s="61" t="s">
        <v>81</v>
      </c>
      <c r="F65" s="61" t="s">
        <v>82</v>
      </c>
      <c r="G65" s="61" t="s">
        <v>83</v>
      </c>
      <c r="H65" s="77"/>
      <c r="I65" s="77">
        <v>200</v>
      </c>
      <c r="J65" s="77"/>
      <c r="K65" s="77">
        <v>35</v>
      </c>
      <c r="L65" s="62">
        <f t="shared" si="1"/>
        <v>58.82352941176471</v>
      </c>
      <c r="M65" s="63">
        <v>5</v>
      </c>
      <c r="N65" s="63"/>
      <c r="O65" s="63">
        <v>3</v>
      </c>
      <c r="P65" s="63"/>
      <c r="Q65" s="64">
        <v>6</v>
      </c>
    </row>
    <row r="66" spans="1:17" ht="24.75">
      <c r="A66" s="56">
        <v>0.5777777777777774</v>
      </c>
      <c r="B66" s="57"/>
      <c r="C66" s="58" t="s">
        <v>33</v>
      </c>
      <c r="D66" s="59">
        <v>535</v>
      </c>
      <c r="E66" s="61" t="s">
        <v>70</v>
      </c>
      <c r="F66" s="61" t="s">
        <v>71</v>
      </c>
      <c r="G66" s="61" t="s">
        <v>72</v>
      </c>
      <c r="H66" s="77" t="s">
        <v>24</v>
      </c>
      <c r="I66" s="77">
        <v>188</v>
      </c>
      <c r="J66" s="77"/>
      <c r="K66" s="77">
        <v>36</v>
      </c>
      <c r="L66" s="62">
        <f t="shared" si="1"/>
        <v>55.294117647058826</v>
      </c>
      <c r="M66" s="63">
        <v>6</v>
      </c>
      <c r="N66" s="63"/>
      <c r="O66" s="63">
        <v>4</v>
      </c>
      <c r="P66" s="63"/>
      <c r="Q66" s="64">
        <v>5</v>
      </c>
    </row>
    <row r="67" spans="1:17" ht="24.75">
      <c r="A67" s="56">
        <v>0.5833333333333329</v>
      </c>
      <c r="B67" s="57" t="s">
        <v>24</v>
      </c>
      <c r="C67" s="58" t="s">
        <v>37</v>
      </c>
      <c r="D67" s="59">
        <v>315</v>
      </c>
      <c r="E67" s="60" t="s">
        <v>84</v>
      </c>
      <c r="F67" s="60" t="s">
        <v>85</v>
      </c>
      <c r="G67" s="61" t="s">
        <v>86</v>
      </c>
      <c r="H67" s="77" t="s">
        <v>47</v>
      </c>
      <c r="I67" s="77"/>
      <c r="J67" s="77"/>
      <c r="K67" s="77"/>
      <c r="L67" s="62"/>
      <c r="M67" s="63" t="s">
        <v>47</v>
      </c>
      <c r="N67" s="63" t="s">
        <v>47</v>
      </c>
      <c r="O67" s="63"/>
      <c r="P67" s="63"/>
      <c r="Q67" s="64"/>
    </row>
    <row r="68" spans="1:17" ht="15.75">
      <c r="A68" s="56">
        <v>0.6</v>
      </c>
      <c r="B68" s="57"/>
      <c r="C68" s="58"/>
      <c r="D68" s="59"/>
      <c r="E68" s="60" t="s">
        <v>52</v>
      </c>
      <c r="F68" s="60"/>
      <c r="G68" s="65"/>
      <c r="H68" s="57"/>
      <c r="I68" s="57"/>
      <c r="J68" s="57"/>
      <c r="K68" s="57"/>
      <c r="L68" s="62"/>
      <c r="M68" s="63"/>
      <c r="N68" s="63"/>
      <c r="O68" s="63"/>
      <c r="P68" s="63"/>
      <c r="Q68" s="66"/>
    </row>
    <row r="69" spans="1:17" ht="6.75" customHeight="1" thickBot="1">
      <c r="A69" s="67"/>
      <c r="B69" s="68"/>
      <c r="C69" s="69"/>
      <c r="D69" s="70"/>
      <c r="E69" s="71"/>
      <c r="F69" s="71"/>
      <c r="G69" s="71"/>
      <c r="H69" s="68"/>
      <c r="I69" s="68"/>
      <c r="J69" s="68"/>
      <c r="K69" s="68"/>
      <c r="L69" s="72"/>
      <c r="M69" s="73"/>
      <c r="N69" s="73"/>
      <c r="O69" s="73"/>
      <c r="P69" s="73"/>
      <c r="Q69" s="74"/>
    </row>
    <row r="70" spans="1:17" ht="6.75" customHeight="1" thickBo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1:17" ht="16.5" thickBot="1">
      <c r="A71" s="82" t="s">
        <v>0</v>
      </c>
      <c r="B71" s="83"/>
      <c r="C71" s="83"/>
      <c r="D71" s="83"/>
      <c r="E71" s="83"/>
      <c r="F71" s="83"/>
      <c r="G71" s="1" t="s">
        <v>1</v>
      </c>
      <c r="H71" s="1"/>
      <c r="I71" s="1"/>
      <c r="J71" s="1"/>
      <c r="K71" s="1"/>
      <c r="L71" s="2"/>
      <c r="M71" s="3" t="s">
        <v>2</v>
      </c>
      <c r="N71" s="4"/>
      <c r="O71" s="4"/>
      <c r="P71" s="5">
        <v>5</v>
      </c>
      <c r="Q71" s="6">
        <v>5</v>
      </c>
    </row>
    <row r="72" spans="1:17" ht="16.5" thickBot="1">
      <c r="A72" s="7" t="s">
        <v>3</v>
      </c>
      <c r="B72" s="8"/>
      <c r="C72" s="8"/>
      <c r="D72" s="8"/>
      <c r="E72" s="8"/>
      <c r="F72" s="8"/>
      <c r="G72" s="9" t="s">
        <v>4</v>
      </c>
      <c r="H72" s="10" t="s">
        <v>73</v>
      </c>
      <c r="I72" s="10"/>
      <c r="J72" s="10"/>
      <c r="K72" s="10"/>
      <c r="L72" s="11"/>
      <c r="M72" s="12" t="s">
        <v>6</v>
      </c>
      <c r="N72" s="13"/>
      <c r="O72" s="14"/>
      <c r="P72" s="15">
        <f>SUM(L80:L87)/Q71</f>
        <v>63.55008488964347</v>
      </c>
      <c r="Q72" s="16"/>
    </row>
    <row r="73" spans="1:17" ht="16.5" thickBot="1">
      <c r="A73" s="7" t="s">
        <v>87</v>
      </c>
      <c r="B73" s="8"/>
      <c r="C73" s="8"/>
      <c r="D73" s="8"/>
      <c r="E73" s="8"/>
      <c r="F73" s="8"/>
      <c r="G73" s="17" t="s">
        <v>8</v>
      </c>
      <c r="H73" s="18" t="s">
        <v>75</v>
      </c>
      <c r="I73" s="18"/>
      <c r="J73" s="18"/>
      <c r="K73" s="18"/>
      <c r="L73" s="19"/>
      <c r="M73" s="19"/>
      <c r="N73" s="20"/>
      <c r="O73" s="21" t="s">
        <v>88</v>
      </c>
      <c r="P73" s="21"/>
      <c r="Q73" s="22"/>
    </row>
    <row r="74" spans="1:17" ht="15.75">
      <c r="A74" s="23" t="s">
        <v>10</v>
      </c>
      <c r="B74" s="24"/>
      <c r="C74" s="24"/>
      <c r="D74" s="24"/>
      <c r="E74" s="24"/>
      <c r="F74" s="25"/>
      <c r="G74" s="26"/>
      <c r="H74" s="27" t="s">
        <v>11</v>
      </c>
      <c r="I74" s="27"/>
      <c r="J74" s="28"/>
      <c r="K74" s="28"/>
      <c r="L74" s="29"/>
      <c r="M74" s="30"/>
      <c r="N74" s="30"/>
      <c r="O74" s="31"/>
      <c r="P74" s="31"/>
      <c r="Q74" s="22"/>
    </row>
    <row r="75" spans="1:17" ht="16.5" thickBot="1">
      <c r="A75" s="32" t="s">
        <v>89</v>
      </c>
      <c r="B75" s="33"/>
      <c r="C75" s="33"/>
      <c r="D75" s="33"/>
      <c r="E75" s="33"/>
      <c r="F75" s="34"/>
      <c r="G75" s="19"/>
      <c r="H75" s="19"/>
      <c r="I75" s="19"/>
      <c r="J75" s="19"/>
      <c r="K75" s="19"/>
      <c r="L75" s="19"/>
      <c r="M75" s="19"/>
      <c r="N75" s="19"/>
      <c r="O75" s="31"/>
      <c r="P75" s="31"/>
      <c r="Q75" s="22"/>
    </row>
    <row r="76" spans="1:17" ht="6.75" customHeight="1" thickBot="1">
      <c r="A76" s="35"/>
      <c r="B76" s="19"/>
      <c r="C76" s="19"/>
      <c r="D76" s="19"/>
      <c r="E76" s="19"/>
      <c r="F76" s="19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</row>
    <row r="77" spans="1:17" ht="15.75">
      <c r="A77" s="39" t="s">
        <v>13</v>
      </c>
      <c r="B77" s="40" t="s">
        <v>14</v>
      </c>
      <c r="C77" s="40" t="s">
        <v>15</v>
      </c>
      <c r="D77" s="40" t="s">
        <v>16</v>
      </c>
      <c r="E77" s="41" t="s">
        <v>17</v>
      </c>
      <c r="F77" s="42" t="s">
        <v>18</v>
      </c>
      <c r="G77" s="43" t="s">
        <v>19</v>
      </c>
      <c r="H77" s="40" t="s">
        <v>20</v>
      </c>
      <c r="I77" s="40" t="s">
        <v>20</v>
      </c>
      <c r="J77" s="40" t="s">
        <v>20</v>
      </c>
      <c r="K77" s="40" t="s">
        <v>21</v>
      </c>
      <c r="L77" s="40" t="s">
        <v>22</v>
      </c>
      <c r="M77" s="44" t="s">
        <v>23</v>
      </c>
      <c r="N77" s="44"/>
      <c r="O77" s="44"/>
      <c r="P77" s="44"/>
      <c r="Q77" s="45"/>
    </row>
    <row r="78" spans="1:17" ht="16.5" thickBot="1">
      <c r="A78" s="46"/>
      <c r="B78" s="47"/>
      <c r="C78" s="48" t="s">
        <v>24</v>
      </c>
      <c r="D78" s="49"/>
      <c r="E78" s="50" t="s">
        <v>25</v>
      </c>
      <c r="F78" s="50" t="s">
        <v>26</v>
      </c>
      <c r="G78" s="49" t="s">
        <v>27</v>
      </c>
      <c r="H78" s="49" t="s">
        <v>28</v>
      </c>
      <c r="I78" s="49" t="s">
        <v>29</v>
      </c>
      <c r="J78" s="49" t="s">
        <v>30</v>
      </c>
      <c r="K78" s="49" t="s">
        <v>24</v>
      </c>
      <c r="L78" s="49"/>
      <c r="M78" s="49" t="s">
        <v>31</v>
      </c>
      <c r="N78" s="49" t="s">
        <v>28</v>
      </c>
      <c r="O78" s="49" t="s">
        <v>29</v>
      </c>
      <c r="P78" s="49" t="s">
        <v>30</v>
      </c>
      <c r="Q78" s="51" t="s">
        <v>32</v>
      </c>
    </row>
    <row r="79" spans="1:17" ht="6.75" customHeight="1">
      <c r="A79" s="52"/>
      <c r="B79" s="53"/>
      <c r="C79" s="53"/>
      <c r="D79" s="53"/>
      <c r="E79" s="54"/>
      <c r="F79" s="54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5"/>
    </row>
    <row r="80" spans="1:17" ht="24.75">
      <c r="A80" s="56">
        <v>0.6222222222222217</v>
      </c>
      <c r="B80" s="57" t="s">
        <v>90</v>
      </c>
      <c r="C80" s="58"/>
      <c r="D80" s="59">
        <v>180</v>
      </c>
      <c r="E80" s="61" t="s">
        <v>78</v>
      </c>
      <c r="F80" s="61" t="s">
        <v>79</v>
      </c>
      <c r="G80" s="61" t="s">
        <v>80</v>
      </c>
      <c r="H80" s="77">
        <v>269</v>
      </c>
      <c r="I80" s="77"/>
      <c r="J80" s="77"/>
      <c r="K80" s="77">
        <v>45</v>
      </c>
      <c r="L80" s="62">
        <f>SUM(H80:J80)/3.8</f>
        <v>70.78947368421053</v>
      </c>
      <c r="M80" s="63">
        <v>1</v>
      </c>
      <c r="N80" s="63"/>
      <c r="O80" s="63"/>
      <c r="P80" s="63"/>
      <c r="Q80" s="64">
        <v>10</v>
      </c>
    </row>
    <row r="81" spans="1:17" ht="24.75">
      <c r="A81" s="56">
        <v>0.6055555555555551</v>
      </c>
      <c r="B81" s="57" t="s">
        <v>91</v>
      </c>
      <c r="C81" s="58" t="s">
        <v>24</v>
      </c>
      <c r="D81" s="59">
        <v>383</v>
      </c>
      <c r="E81" s="60" t="s">
        <v>92</v>
      </c>
      <c r="F81" s="60" t="s">
        <v>93</v>
      </c>
      <c r="G81" s="65"/>
      <c r="H81" s="77">
        <v>263</v>
      </c>
      <c r="I81" s="77"/>
      <c r="J81" s="77"/>
      <c r="K81" s="77">
        <v>41</v>
      </c>
      <c r="L81" s="62">
        <f>SUM(H81:J81)/3.8</f>
        <v>69.21052631578948</v>
      </c>
      <c r="M81" s="63">
        <v>2</v>
      </c>
      <c r="N81" s="63"/>
      <c r="O81" s="63"/>
      <c r="P81" s="63"/>
      <c r="Q81" s="76" t="s">
        <v>94</v>
      </c>
    </row>
    <row r="82" spans="1:17" ht="24.75">
      <c r="A82" s="56">
        <v>0.6111111111111106</v>
      </c>
      <c r="B82" s="57" t="s">
        <v>90</v>
      </c>
      <c r="C82" s="58" t="s">
        <v>95</v>
      </c>
      <c r="D82" s="59">
        <v>172</v>
      </c>
      <c r="E82" s="61" t="s">
        <v>96</v>
      </c>
      <c r="F82" s="61" t="s">
        <v>97</v>
      </c>
      <c r="G82" s="61" t="s">
        <v>98</v>
      </c>
      <c r="H82" s="77"/>
      <c r="I82" s="77"/>
      <c r="J82" s="77">
        <v>232</v>
      </c>
      <c r="K82" s="77">
        <v>37</v>
      </c>
      <c r="L82" s="62">
        <f>SUM(H82:J82)/3.8</f>
        <v>61.05263157894737</v>
      </c>
      <c r="M82" s="63">
        <v>3</v>
      </c>
      <c r="N82" s="63"/>
      <c r="O82" s="63"/>
      <c r="P82" s="63"/>
      <c r="Q82" s="64">
        <v>9</v>
      </c>
    </row>
    <row r="83" spans="1:17" ht="24.75">
      <c r="A83" s="56">
        <v>0.5555555555555551</v>
      </c>
      <c r="B83" s="57" t="s">
        <v>99</v>
      </c>
      <c r="C83" s="58" t="s">
        <v>95</v>
      </c>
      <c r="D83" s="59">
        <v>172</v>
      </c>
      <c r="E83" s="61" t="s">
        <v>96</v>
      </c>
      <c r="F83" s="61" t="s">
        <v>97</v>
      </c>
      <c r="G83" s="61" t="s">
        <v>98</v>
      </c>
      <c r="H83" s="77"/>
      <c r="I83" s="77"/>
      <c r="J83" s="77">
        <v>188</v>
      </c>
      <c r="K83" s="77">
        <v>52</v>
      </c>
      <c r="L83" s="62">
        <f>SUM(H83:J83)/3.1</f>
        <v>60.64516129032258</v>
      </c>
      <c r="M83" s="63">
        <v>4</v>
      </c>
      <c r="N83" s="63"/>
      <c r="O83" s="63"/>
      <c r="P83" s="63"/>
      <c r="Q83" s="76" t="s">
        <v>94</v>
      </c>
    </row>
    <row r="84" spans="1:17" ht="24.75">
      <c r="A84" s="56">
        <v>0.6</v>
      </c>
      <c r="B84" s="57" t="s">
        <v>90</v>
      </c>
      <c r="C84" s="58" t="s">
        <v>24</v>
      </c>
      <c r="D84" s="59">
        <v>496</v>
      </c>
      <c r="E84" s="60" t="s">
        <v>100</v>
      </c>
      <c r="F84" s="60" t="s">
        <v>101</v>
      </c>
      <c r="G84" s="65"/>
      <c r="H84" s="77">
        <v>213</v>
      </c>
      <c r="I84" s="77"/>
      <c r="J84" s="77"/>
      <c r="K84" s="77">
        <v>36</v>
      </c>
      <c r="L84" s="62">
        <f>SUM(H84:J84)/3.8</f>
        <v>56.05263157894737</v>
      </c>
      <c r="M84" s="63">
        <v>5</v>
      </c>
      <c r="N84" s="63"/>
      <c r="O84" s="63"/>
      <c r="P84" s="63"/>
      <c r="Q84" s="64">
        <v>8</v>
      </c>
    </row>
    <row r="85" spans="1:17" ht="24.75">
      <c r="A85" s="56">
        <v>0.6166666666666661</v>
      </c>
      <c r="B85" s="57" t="s">
        <v>90</v>
      </c>
      <c r="C85" s="58" t="s">
        <v>24</v>
      </c>
      <c r="D85" s="59">
        <v>538</v>
      </c>
      <c r="E85" s="61" t="s">
        <v>102</v>
      </c>
      <c r="F85" s="61" t="s">
        <v>103</v>
      </c>
      <c r="G85" s="61" t="s">
        <v>104</v>
      </c>
      <c r="H85" s="77" t="s">
        <v>47</v>
      </c>
      <c r="I85" s="77"/>
      <c r="J85" s="77"/>
      <c r="K85" s="77"/>
      <c r="L85" s="62">
        <f>SUM(H85:J85)/3.8</f>
        <v>0</v>
      </c>
      <c r="M85" s="63" t="s">
        <v>47</v>
      </c>
      <c r="N85" s="63"/>
      <c r="O85" s="63"/>
      <c r="P85" s="63"/>
      <c r="Q85" s="64"/>
    </row>
    <row r="86" spans="1:17" ht="24.75">
      <c r="A86" s="56">
        <v>0.6277777777777772</v>
      </c>
      <c r="B86" s="57" t="s">
        <v>91</v>
      </c>
      <c r="C86" s="58" t="s">
        <v>24</v>
      </c>
      <c r="D86" s="59">
        <v>496</v>
      </c>
      <c r="E86" s="60" t="s">
        <v>100</v>
      </c>
      <c r="F86" s="60" t="s">
        <v>101</v>
      </c>
      <c r="G86" s="65"/>
      <c r="H86" s="77" t="s">
        <v>47</v>
      </c>
      <c r="I86" s="77"/>
      <c r="J86" s="77"/>
      <c r="K86" s="77"/>
      <c r="L86" s="62">
        <f>SUM(H86:J86)/3.8</f>
        <v>0</v>
      </c>
      <c r="M86" s="63" t="s">
        <v>47</v>
      </c>
      <c r="N86" s="63"/>
      <c r="O86" s="63"/>
      <c r="P86" s="63"/>
      <c r="Q86" s="64" t="s">
        <v>94</v>
      </c>
    </row>
    <row r="87" spans="1:17" ht="15.75">
      <c r="A87" s="56">
        <v>0.6333333333333327</v>
      </c>
      <c r="B87" s="57"/>
      <c r="C87" s="57"/>
      <c r="D87" s="57"/>
      <c r="E87" s="57" t="s">
        <v>52</v>
      </c>
      <c r="F87" s="57"/>
      <c r="G87" s="57"/>
      <c r="H87" s="57"/>
      <c r="I87" s="57"/>
      <c r="J87" s="57"/>
      <c r="K87" s="57"/>
      <c r="L87" s="62"/>
      <c r="M87" s="63"/>
      <c r="N87" s="63"/>
      <c r="O87" s="63"/>
      <c r="P87" s="63"/>
      <c r="Q87" s="66"/>
    </row>
    <row r="88" spans="1:17" ht="6.75" customHeight="1" thickBot="1">
      <c r="A88" s="67"/>
      <c r="B88" s="68"/>
      <c r="C88" s="69"/>
      <c r="D88" s="70"/>
      <c r="E88" s="71"/>
      <c r="F88" s="71"/>
      <c r="G88" s="71"/>
      <c r="H88" s="68"/>
      <c r="I88" s="68"/>
      <c r="J88" s="68"/>
      <c r="K88" s="68"/>
      <c r="L88" s="72"/>
      <c r="M88" s="73"/>
      <c r="N88" s="73"/>
      <c r="O88" s="73"/>
      <c r="P88" s="73"/>
      <c r="Q88" s="74"/>
    </row>
  </sheetData>
  <mergeCells count="70">
    <mergeCell ref="M77:P77"/>
    <mergeCell ref="A73:F73"/>
    <mergeCell ref="H73:K73"/>
    <mergeCell ref="O73:P75"/>
    <mergeCell ref="A74:F74"/>
    <mergeCell ref="H74:K74"/>
    <mergeCell ref="A75:F75"/>
    <mergeCell ref="A72:F72"/>
    <mergeCell ref="H72:K72"/>
    <mergeCell ref="M72:O72"/>
    <mergeCell ref="P72:Q72"/>
    <mergeCell ref="M58:P58"/>
    <mergeCell ref="A71:F71"/>
    <mergeCell ref="G71:L71"/>
    <mergeCell ref="M71:O71"/>
    <mergeCell ref="A54:F54"/>
    <mergeCell ref="H54:K54"/>
    <mergeCell ref="O54:P56"/>
    <mergeCell ref="A55:F55"/>
    <mergeCell ref="H55:K55"/>
    <mergeCell ref="A56:F56"/>
    <mergeCell ref="A53:F53"/>
    <mergeCell ref="H53:K53"/>
    <mergeCell ref="M53:O53"/>
    <mergeCell ref="P53:Q53"/>
    <mergeCell ref="M43:P43"/>
    <mergeCell ref="A52:F52"/>
    <mergeCell ref="G52:L52"/>
    <mergeCell ref="M52:O52"/>
    <mergeCell ref="A39:F39"/>
    <mergeCell ref="H39:K39"/>
    <mergeCell ref="O39:P41"/>
    <mergeCell ref="A40:F40"/>
    <mergeCell ref="H40:K40"/>
    <mergeCell ref="A41:F41"/>
    <mergeCell ref="A38:F38"/>
    <mergeCell ref="H38:K38"/>
    <mergeCell ref="M38:O38"/>
    <mergeCell ref="P38:Q38"/>
    <mergeCell ref="M24:P24"/>
    <mergeCell ref="A37:F37"/>
    <mergeCell ref="G37:L37"/>
    <mergeCell ref="M37:O37"/>
    <mergeCell ref="A20:F20"/>
    <mergeCell ref="H20:K20"/>
    <mergeCell ref="O20:P22"/>
    <mergeCell ref="A21:F21"/>
    <mergeCell ref="H21:K21"/>
    <mergeCell ref="A22:F22"/>
    <mergeCell ref="A19:F19"/>
    <mergeCell ref="H19:K19"/>
    <mergeCell ref="M19:O19"/>
    <mergeCell ref="P19:Q19"/>
    <mergeCell ref="M7:P7"/>
    <mergeCell ref="A18:F18"/>
    <mergeCell ref="G18:L18"/>
    <mergeCell ref="M18:O18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2010-03-25T19:34:15Z</dcterms:created>
  <dcterms:modified xsi:type="dcterms:W3CDTF">2010-03-25T19:37:32Z</dcterms:modified>
  <cp:category/>
  <cp:version/>
  <cp:contentType/>
  <cp:contentStatus/>
</cp:coreProperties>
</file>