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Unaff CL190913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'Unaff CL190913'!$B$41:$N$52</definedName>
  </definedNames>
  <calcPr calcId="145621"/>
</workbook>
</file>

<file path=xl/calcChain.xml><?xml version="1.0" encoding="utf-8"?>
<calcChain xmlns="http://schemas.openxmlformats.org/spreadsheetml/2006/main">
  <c r="N125" i="4" l="1"/>
  <c r="N112" i="4"/>
  <c r="N111" i="4"/>
  <c r="N110" i="4"/>
  <c r="N109" i="4"/>
  <c r="N96" i="4"/>
  <c r="N95" i="4"/>
  <c r="N94" i="4"/>
  <c r="N93" i="4"/>
  <c r="N73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</calcChain>
</file>

<file path=xl/sharedStrings.xml><?xml version="1.0" encoding="utf-8"?>
<sst xmlns="http://schemas.openxmlformats.org/spreadsheetml/2006/main" count="487" uniqueCount="152">
  <si>
    <t>Step Aside Dressage</t>
  </si>
  <si>
    <t>at Royal Leisure Centre</t>
  </si>
  <si>
    <t>Starters:</t>
  </si>
  <si>
    <t>Thursday 19th September 2013</t>
  </si>
  <si>
    <t>Judge:</t>
  </si>
  <si>
    <t>Mrs Yvonne Huber</t>
  </si>
  <si>
    <t>Avr %</t>
  </si>
  <si>
    <t>Class 1</t>
  </si>
  <si>
    <t>Writer:</t>
  </si>
  <si>
    <t>Miss Margaret Boniface</t>
  </si>
  <si>
    <t>UNAFFILIATED (Combined Judged on %)</t>
  </si>
  <si>
    <t>OUTDOOR ARENA</t>
  </si>
  <si>
    <t>Walk &amp; Trot D /Preliminary 15</t>
  </si>
  <si>
    <t>Time</t>
  </si>
  <si>
    <t>Test</t>
  </si>
  <si>
    <t>Sec</t>
  </si>
  <si>
    <t>No</t>
  </si>
  <si>
    <t>Rider</t>
  </si>
  <si>
    <t>Horse</t>
  </si>
  <si>
    <t>Marks</t>
  </si>
  <si>
    <t>Col</t>
  </si>
  <si>
    <t>%</t>
  </si>
  <si>
    <t>Placings</t>
  </si>
  <si>
    <t>Reg No</t>
  </si>
  <si>
    <t>W&amp;T</t>
  </si>
  <si>
    <t>P</t>
  </si>
  <si>
    <t xml:space="preserve"> </t>
  </si>
  <si>
    <t>O/all</t>
  </si>
  <si>
    <t>SE</t>
  </si>
  <si>
    <t>P15</t>
  </si>
  <si>
    <t>U</t>
  </si>
  <si>
    <t>Kaye Potter</t>
  </si>
  <si>
    <t>Ruby</t>
  </si>
  <si>
    <t>1st</t>
  </si>
  <si>
    <t>seq1</t>
  </si>
  <si>
    <t>Tina Pendle</t>
  </si>
  <si>
    <t>Mad Scary Eyes</t>
  </si>
  <si>
    <t>2nd</t>
  </si>
  <si>
    <t>seq2</t>
  </si>
  <si>
    <t>Alex Colborn</t>
  </si>
  <si>
    <t>Spellbound</t>
  </si>
  <si>
    <t>3rd</t>
  </si>
  <si>
    <t xml:space="preserve">Becky Higgs     </t>
  </si>
  <si>
    <t>Tommy</t>
  </si>
  <si>
    <t>4th=</t>
  </si>
  <si>
    <t>Caroline Eaton</t>
  </si>
  <si>
    <t>Teddy</t>
  </si>
  <si>
    <t xml:space="preserve">Sally Mariani     </t>
  </si>
  <si>
    <t>KP</t>
  </si>
  <si>
    <t>6th</t>
  </si>
  <si>
    <t>Sally McLean</t>
  </si>
  <si>
    <t>Farmer</t>
  </si>
  <si>
    <t>7th</t>
  </si>
  <si>
    <t>Thornbank Lancer</t>
  </si>
  <si>
    <t>8th</t>
  </si>
  <si>
    <t xml:space="preserve">Pauline Ticehurst    </t>
  </si>
  <si>
    <t>Balklands Mon-Ammie</t>
  </si>
  <si>
    <t>9th=</t>
  </si>
  <si>
    <t>Vicky Allan</t>
  </si>
  <si>
    <t>Izzy</t>
  </si>
  <si>
    <t>Sarah Barnett</t>
  </si>
  <si>
    <t>Romeo</t>
  </si>
  <si>
    <t>11th</t>
  </si>
  <si>
    <t>Andrea Funnel</t>
  </si>
  <si>
    <t>Clover</t>
  </si>
  <si>
    <t>12th=</t>
  </si>
  <si>
    <t>Jane Lindsay-Green</t>
  </si>
  <si>
    <t>Solo</t>
  </si>
  <si>
    <t>Corinne Short</t>
  </si>
  <si>
    <t>Ria</t>
  </si>
  <si>
    <t>14th</t>
  </si>
  <si>
    <t>Leah Cole</t>
  </si>
  <si>
    <t>N.P.Seattle</t>
  </si>
  <si>
    <t>15th</t>
  </si>
  <si>
    <t>Vicky Taylor</t>
  </si>
  <si>
    <t>Mordor</t>
  </si>
  <si>
    <t>16th</t>
  </si>
  <si>
    <t>W/TD</t>
  </si>
  <si>
    <t>Angela Brown</t>
  </si>
  <si>
    <t xml:space="preserve">Leo </t>
  </si>
  <si>
    <t>17th</t>
  </si>
  <si>
    <t>Samantha Fisher</t>
  </si>
  <si>
    <t>Mist Again</t>
  </si>
  <si>
    <t>18th</t>
  </si>
  <si>
    <t>Hilary Sawyer</t>
  </si>
  <si>
    <t>Miro</t>
  </si>
  <si>
    <t>End</t>
  </si>
  <si>
    <t>Mrs Thelma Russell-Hayes</t>
  </si>
  <si>
    <t>Class 2</t>
  </si>
  <si>
    <t>Mrs Valerie Jacks</t>
  </si>
  <si>
    <t>INDOOR ARENA</t>
  </si>
  <si>
    <t>Preliminary 19</t>
  </si>
  <si>
    <t xml:space="preserve"> W&amp;T</t>
  </si>
  <si>
    <t>Candice Payne</t>
  </si>
  <si>
    <t>Ivor Colour</t>
  </si>
  <si>
    <t>Pippa Hawksfield</t>
  </si>
  <si>
    <t>Shredder</t>
  </si>
  <si>
    <t>Di Griffiths</t>
  </si>
  <si>
    <t>Wizard</t>
  </si>
  <si>
    <t>6th=</t>
  </si>
  <si>
    <t>Sarah Mold</t>
  </si>
  <si>
    <t>Sam Jennings</t>
  </si>
  <si>
    <t>Ash</t>
  </si>
  <si>
    <t>Georgina Hughes</t>
  </si>
  <si>
    <t>Trixie Piltown Hero</t>
  </si>
  <si>
    <t>Emily Benton</t>
  </si>
  <si>
    <t>Lillie</t>
  </si>
  <si>
    <t>Mrs Chloe Denny</t>
  </si>
  <si>
    <t>Class 3</t>
  </si>
  <si>
    <t>Miss Ann Bolton &amp; Mrs Jo Comber</t>
  </si>
  <si>
    <t>UNAFFILIATED</t>
  </si>
  <si>
    <t>Novice 23</t>
  </si>
  <si>
    <t>N</t>
  </si>
  <si>
    <t xml:space="preserve">Lynne Walkling    </t>
  </si>
  <si>
    <t>Larrikin</t>
  </si>
  <si>
    <t xml:space="preserve">Natalie Smith </t>
  </si>
  <si>
    <t xml:space="preserve">  </t>
  </si>
  <si>
    <t>Bella</t>
  </si>
  <si>
    <t xml:space="preserve">Kate Redington   </t>
  </si>
  <si>
    <t>Uzzi de Leuze</t>
  </si>
  <si>
    <t xml:space="preserve">Danny Davies </t>
  </si>
  <si>
    <t>Judy</t>
  </si>
  <si>
    <t>4th</t>
  </si>
  <si>
    <t>5th</t>
  </si>
  <si>
    <t>Rebecca Hill</t>
  </si>
  <si>
    <t>Coco Latte</t>
  </si>
  <si>
    <t>Heather Reay</t>
  </si>
  <si>
    <t>Lady Boiro</t>
  </si>
  <si>
    <t>Mandy Jones</t>
  </si>
  <si>
    <t>Harry</t>
  </si>
  <si>
    <t>9th</t>
  </si>
  <si>
    <t>Darren Woods</t>
  </si>
  <si>
    <t>Alzu Oliver Tali</t>
  </si>
  <si>
    <t>10th</t>
  </si>
  <si>
    <t>Mrs Anne Brunton</t>
  </si>
  <si>
    <t>Class 4</t>
  </si>
  <si>
    <t>Mrs Lynne Brown &amp; Mrs Helen Dunn</t>
  </si>
  <si>
    <t>Novice 38</t>
  </si>
  <si>
    <t>E</t>
  </si>
  <si>
    <t>2nd=</t>
  </si>
  <si>
    <t>Thursday 26th January 2012</t>
  </si>
  <si>
    <t>Mrs Marion Pace</t>
  </si>
  <si>
    <t>Class 5</t>
  </si>
  <si>
    <t>Mrs Jo Comber</t>
  </si>
  <si>
    <t>Elementary 43</t>
  </si>
  <si>
    <t>Zarla</t>
  </si>
  <si>
    <t>Sally Stevens</t>
  </si>
  <si>
    <t>Victory Z</t>
  </si>
  <si>
    <t>Class 8</t>
  </si>
  <si>
    <t>Miss Ann Bolton</t>
  </si>
  <si>
    <t>FEI CCI 2*A</t>
  </si>
  <si>
    <t>Coleplay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</si>
</sst>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i/>
      <u/>
      <sz val="20"/>
      <color rgb="FF0000FF"/>
      <name val="Times New Roman"/>
      <family val="1"/>
    </font>
    <font>
      <b/>
      <i/>
      <u/>
      <sz val="16"/>
      <color rgb="FF0000FF"/>
      <name val="Times New Roman"/>
      <family val="1"/>
    </font>
    <font>
      <b/>
      <i/>
      <sz val="14"/>
      <color theme="1"/>
      <name val="Times New Roman"/>
      <family val="1"/>
    </font>
    <font>
      <i/>
      <u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b/>
      <i/>
      <u/>
      <sz val="14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FF"/>
      <name val="Calibri"/>
      <family val="2"/>
      <scheme val="minor"/>
    </font>
    <font>
      <i/>
      <sz val="14"/>
      <name val="Times New Roman"/>
      <family val="1"/>
    </font>
    <font>
      <b/>
      <i/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12"/>
      <name val="Times New Roman"/>
      <family val="1"/>
    </font>
    <font>
      <sz val="14"/>
      <color rgb="FFC00000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4"/>
      <name val="Calibri"/>
      <family val="2"/>
    </font>
    <font>
      <sz val="14"/>
      <color rgb="FF00B050"/>
      <name val="Calibri"/>
      <family val="2"/>
      <scheme val="minor"/>
    </font>
    <font>
      <sz val="14"/>
      <color rgb="FF00B050"/>
      <name val="Calibri"/>
      <family val="2"/>
    </font>
    <font>
      <sz val="14"/>
      <color rgb="FFFF0000"/>
      <name val="Calibri"/>
      <family val="2"/>
      <scheme val="minor"/>
    </font>
    <font>
      <sz val="14"/>
      <color rgb="FFFF0000"/>
      <name val="Calibri"/>
      <family val="2"/>
    </font>
    <font>
      <sz val="14"/>
      <color theme="1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</cellStyleXfs>
  <cellXfs count="91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1" fillId="0" borderId="0" xfId="0" applyFont="1"/>
    <xf numFmtId="0" fontId="1" fillId="0" borderId="7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0" xfId="0" applyFont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" fillId="0" borderId="8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7" fillId="0" borderId="20" xfId="0" applyFont="1" applyBorder="1"/>
    <xf numFmtId="20" fontId="12" fillId="0" borderId="23" xfId="0" applyNumberFormat="1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center"/>
    </xf>
    <xf numFmtId="1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7" fillId="0" borderId="23" xfId="0" applyFont="1" applyBorder="1"/>
    <xf numFmtId="2" fontId="7" fillId="0" borderId="23" xfId="0" applyNumberFormat="1" applyFont="1" applyBorder="1"/>
    <xf numFmtId="0" fontId="15" fillId="0" borderId="23" xfId="0" applyFont="1" applyBorder="1"/>
    <xf numFmtId="0" fontId="4" fillId="0" borderId="24" xfId="0" applyFont="1" applyBorder="1"/>
    <xf numFmtId="0" fontId="7" fillId="0" borderId="0" xfId="0" applyFont="1"/>
    <xf numFmtId="0" fontId="16" fillId="0" borderId="0" xfId="0" applyFont="1"/>
    <xf numFmtId="0" fontId="17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 wrapText="1"/>
    </xf>
    <xf numFmtId="0" fontId="14" fillId="0" borderId="23" xfId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7" fillId="0" borderId="2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0" fontId="12" fillId="0" borderId="23" xfId="0" applyNumberFormat="1" applyFont="1" applyFill="1" applyBorder="1"/>
    <xf numFmtId="0" fontId="12" fillId="0" borderId="23" xfId="0" applyFont="1" applyFill="1" applyBorder="1"/>
    <xf numFmtId="0" fontId="20" fillId="0" borderId="23" xfId="0" applyFont="1" applyFill="1" applyBorder="1" applyAlignment="1">
      <alignment horizontal="center"/>
    </xf>
    <xf numFmtId="1" fontId="20" fillId="0" borderId="23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 wrapText="1"/>
    </xf>
    <xf numFmtId="0" fontId="21" fillId="0" borderId="23" xfId="0" applyFont="1" applyBorder="1"/>
    <xf numFmtId="0" fontId="20" fillId="0" borderId="23" xfId="0" applyFont="1" applyBorder="1"/>
    <xf numFmtId="0" fontId="14" fillId="0" borderId="23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left"/>
    </xf>
    <xf numFmtId="0" fontId="1" fillId="0" borderId="18" xfId="0" applyFont="1" applyFill="1" applyBorder="1"/>
    <xf numFmtId="0" fontId="23" fillId="0" borderId="23" xfId="0" applyFont="1" applyFill="1" applyBorder="1"/>
    <xf numFmtId="0" fontId="7" fillId="0" borderId="21" xfId="0" applyFont="1" applyBorder="1"/>
    <xf numFmtId="0" fontId="15" fillId="0" borderId="21" xfId="0" applyFont="1" applyBorder="1"/>
    <xf numFmtId="0" fontId="4" fillId="0" borderId="22" xfId="0" applyFont="1" applyBorder="1"/>
    <xf numFmtId="0" fontId="23" fillId="0" borderId="23" xfId="0" applyFont="1" applyFill="1" applyBorder="1" applyAlignment="1">
      <alignment horizontal="left"/>
    </xf>
    <xf numFmtId="0" fontId="12" fillId="0" borderId="23" xfId="0" applyFont="1" applyBorder="1"/>
    <xf numFmtId="0" fontId="22" fillId="0" borderId="23" xfId="0" applyFont="1" applyBorder="1"/>
    <xf numFmtId="0" fontId="24" fillId="0" borderId="23" xfId="0" applyFont="1" applyFill="1" applyBorder="1" applyAlignment="1">
      <alignment horizontal="left"/>
    </xf>
    <xf numFmtId="0" fontId="7" fillId="0" borderId="22" xfId="0" applyFont="1" applyBorder="1"/>
    <xf numFmtId="0" fontId="25" fillId="0" borderId="23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left"/>
    </xf>
    <xf numFmtId="0" fontId="27" fillId="0" borderId="23" xfId="0" applyFont="1" applyBorder="1"/>
    <xf numFmtId="0" fontId="3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0" fontId="16" fillId="0" borderId="23" xfId="0" applyNumberFormat="1" applyFont="1" applyBorder="1"/>
    <xf numFmtId="0" fontId="16" fillId="0" borderId="23" xfId="0" applyFont="1" applyBorder="1"/>
    <xf numFmtId="0" fontId="20" fillId="0" borderId="23" xfId="0" applyFont="1" applyFill="1" applyBorder="1" applyAlignment="1">
      <alignment horizontal="left"/>
    </xf>
    <xf numFmtId="0" fontId="1" fillId="0" borderId="23" xfId="0" applyFont="1" applyBorder="1"/>
    <xf numFmtId="0" fontId="1" fillId="0" borderId="24" xfId="0" applyFont="1" applyBorder="1"/>
    <xf numFmtId="0" fontId="23" fillId="0" borderId="23" xfId="0" applyFont="1" applyBorder="1"/>
  </cellXfs>
  <cellStyles count="7">
    <cellStyle name="Normal" xfId="0" builtinId="0"/>
    <cellStyle name="Normal 2" xfId="1"/>
    <cellStyle name="Normal 2 2" xfId="2"/>
    <cellStyle name="Normal 2 2 2" xfId="3"/>
    <cellStyle name="Normal 2 2 3" xfId="4"/>
    <cellStyle name="Normal 2 2 4" xfId="5"/>
    <cellStyle name="Normal 2 2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8"/>
  <sheetViews>
    <sheetView tabSelected="1" topLeftCell="A110" zoomScale="85" zoomScaleNormal="85" workbookViewId="0">
      <selection activeCell="I141" sqref="I141"/>
    </sheetView>
  </sheetViews>
  <sheetFormatPr defaultRowHeight="15" x14ac:dyDescent="0.25"/>
  <cols>
    <col min="1" max="1" width="1.28515625" style="8" customWidth="1"/>
    <col min="2" max="3" width="7.7109375" style="8" bestFit="1" customWidth="1"/>
    <col min="4" max="4" width="5.140625" style="8" bestFit="1" customWidth="1"/>
    <col min="5" max="5" width="6.42578125" style="8" bestFit="1" customWidth="1"/>
    <col min="6" max="6" width="24.7109375" style="8" bestFit="1" customWidth="1"/>
    <col min="7" max="7" width="10.7109375" style="8" bestFit="1" customWidth="1"/>
    <col min="8" max="8" width="27.7109375" style="8" bestFit="1" customWidth="1"/>
    <col min="9" max="9" width="9.42578125" style="8" customWidth="1"/>
    <col min="10" max="13" width="8.85546875" style="8" customWidth="1"/>
    <col min="14" max="14" width="8.7109375" style="8" customWidth="1"/>
    <col min="15" max="15" width="8.7109375" style="8" bestFit="1" customWidth="1"/>
    <col min="16" max="16" width="4.85546875" style="8" customWidth="1"/>
    <col min="17" max="17" width="5.28515625" style="8" customWidth="1"/>
    <col min="18" max="18" width="4.85546875" style="8" customWidth="1"/>
    <col min="19" max="19" width="6.7109375" style="8" bestFit="1" customWidth="1"/>
    <col min="20" max="26" width="9.140625" style="8"/>
  </cols>
  <sheetData>
    <row r="1" spans="1:26" ht="26.25" thickBot="1" x14ac:dyDescent="0.4">
      <c r="A1" s="1"/>
      <c r="B1" s="2" t="s">
        <v>0</v>
      </c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3"/>
      <c r="N1" s="3"/>
      <c r="O1" s="4" t="s">
        <v>2</v>
      </c>
      <c r="P1" s="5"/>
      <c r="Q1" s="6"/>
      <c r="R1" s="7"/>
      <c r="S1" s="7"/>
    </row>
    <row r="2" spans="1:26" ht="20.25" thickBot="1" x14ac:dyDescent="0.4">
      <c r="A2" s="9"/>
      <c r="B2" s="10" t="s">
        <v>3</v>
      </c>
      <c r="C2" s="10"/>
      <c r="D2" s="10"/>
      <c r="E2" s="10"/>
      <c r="F2" s="10"/>
      <c r="G2" s="10"/>
      <c r="H2" s="10"/>
      <c r="I2" s="11" t="s">
        <v>4</v>
      </c>
      <c r="J2" s="12" t="s">
        <v>5</v>
      </c>
      <c r="K2" s="12"/>
      <c r="L2" s="12"/>
      <c r="M2" s="12"/>
      <c r="N2" s="13"/>
      <c r="O2" s="14" t="s">
        <v>6</v>
      </c>
      <c r="P2" s="15"/>
      <c r="Q2" s="16"/>
      <c r="R2" s="4"/>
      <c r="S2" s="6"/>
    </row>
    <row r="3" spans="1:26" ht="19.5" thickBot="1" x14ac:dyDescent="0.35">
      <c r="A3" s="9"/>
      <c r="B3" s="10" t="s">
        <v>7</v>
      </c>
      <c r="C3" s="10"/>
      <c r="D3" s="10"/>
      <c r="E3" s="10"/>
      <c r="F3" s="10"/>
      <c r="G3" s="10"/>
      <c r="H3" s="10"/>
      <c r="I3" s="17" t="s">
        <v>8</v>
      </c>
      <c r="J3" s="18" t="s">
        <v>9</v>
      </c>
      <c r="K3" s="18"/>
      <c r="L3" s="18"/>
      <c r="M3" s="18"/>
      <c r="N3" s="13"/>
      <c r="O3" s="13"/>
      <c r="P3" s="13"/>
      <c r="Q3" s="13"/>
      <c r="R3" s="13"/>
      <c r="S3" s="19"/>
    </row>
    <row r="4" spans="1:26" ht="19.5" x14ac:dyDescent="0.35">
      <c r="A4" s="9"/>
      <c r="B4" s="20" t="s">
        <v>10</v>
      </c>
      <c r="C4" s="21"/>
      <c r="D4" s="21"/>
      <c r="E4" s="21"/>
      <c r="F4" s="21"/>
      <c r="G4" s="21"/>
      <c r="H4" s="22"/>
      <c r="I4" s="13"/>
      <c r="J4" s="23" t="s">
        <v>11</v>
      </c>
      <c r="K4" s="23"/>
      <c r="L4" s="23"/>
      <c r="M4" s="23"/>
      <c r="N4" s="13">
        <v>270</v>
      </c>
      <c r="O4" s="13"/>
      <c r="P4" s="13"/>
      <c r="Q4" s="13"/>
      <c r="R4" s="13"/>
      <c r="S4" s="19"/>
    </row>
    <row r="5" spans="1:26" ht="20.25" thickBot="1" x14ac:dyDescent="0.4">
      <c r="A5" s="9"/>
      <c r="B5" s="24" t="s">
        <v>12</v>
      </c>
      <c r="C5" s="25"/>
      <c r="D5" s="25"/>
      <c r="E5" s="25"/>
      <c r="F5" s="25"/>
      <c r="G5" s="25"/>
      <c r="H5" s="26"/>
      <c r="I5" s="13"/>
      <c r="J5" s="13"/>
      <c r="K5" s="13"/>
      <c r="L5" s="13"/>
      <c r="M5" s="13"/>
      <c r="N5" s="13">
        <v>230</v>
      </c>
      <c r="O5" s="13"/>
      <c r="P5" s="13"/>
      <c r="Q5" s="13"/>
      <c r="R5" s="13"/>
      <c r="S5" s="19"/>
    </row>
    <row r="6" spans="1:26" ht="6.75" customHeight="1" thickBot="1" x14ac:dyDescent="0.3">
      <c r="A6" s="9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9"/>
    </row>
    <row r="7" spans="1:26" s="33" customFormat="1" ht="15.75" x14ac:dyDescent="0.25">
      <c r="A7" s="27"/>
      <c r="B7" s="28" t="s">
        <v>13</v>
      </c>
      <c r="C7" s="29" t="s">
        <v>14</v>
      </c>
      <c r="D7" s="29" t="s">
        <v>15</v>
      </c>
      <c r="E7" s="29" t="s">
        <v>16</v>
      </c>
      <c r="F7" s="29" t="s">
        <v>17</v>
      </c>
      <c r="G7" s="29" t="s">
        <v>17</v>
      </c>
      <c r="H7" s="29" t="s">
        <v>18</v>
      </c>
      <c r="I7" s="29" t="s">
        <v>18</v>
      </c>
      <c r="J7" s="29" t="s">
        <v>19</v>
      </c>
      <c r="K7" s="29" t="s">
        <v>19</v>
      </c>
      <c r="L7" s="29" t="s">
        <v>19</v>
      </c>
      <c r="M7" s="29" t="s">
        <v>20</v>
      </c>
      <c r="N7" s="29" t="s">
        <v>21</v>
      </c>
      <c r="O7" s="30" t="s">
        <v>22</v>
      </c>
      <c r="P7" s="30"/>
      <c r="Q7" s="30"/>
      <c r="R7" s="30"/>
      <c r="S7" s="31"/>
      <c r="T7" s="32"/>
      <c r="U7" s="32"/>
      <c r="V7" s="32"/>
      <c r="W7" s="32"/>
      <c r="X7" s="32"/>
      <c r="Y7" s="32"/>
      <c r="Z7" s="32"/>
    </row>
    <row r="8" spans="1:26" s="33" customFormat="1" ht="16.5" thickBot="1" x14ac:dyDescent="0.3">
      <c r="A8" s="27"/>
      <c r="B8" s="34"/>
      <c r="C8" s="35"/>
      <c r="D8" s="35"/>
      <c r="E8" s="35"/>
      <c r="F8" s="35"/>
      <c r="G8" s="35" t="s">
        <v>23</v>
      </c>
      <c r="H8" s="35"/>
      <c r="I8" s="35" t="s">
        <v>23</v>
      </c>
      <c r="J8" s="35" t="s">
        <v>24</v>
      </c>
      <c r="K8" s="35" t="s">
        <v>25</v>
      </c>
      <c r="L8" s="35" t="s">
        <v>26</v>
      </c>
      <c r="M8" s="35"/>
      <c r="N8" s="35"/>
      <c r="O8" s="35" t="s">
        <v>27</v>
      </c>
      <c r="P8" s="35" t="s">
        <v>26</v>
      </c>
      <c r="Q8" s="35" t="s">
        <v>26</v>
      </c>
      <c r="R8" s="35" t="s">
        <v>26</v>
      </c>
      <c r="S8" s="36" t="s">
        <v>28</v>
      </c>
      <c r="T8" s="32"/>
      <c r="U8" s="32"/>
      <c r="V8" s="32"/>
      <c r="W8" s="32"/>
      <c r="X8" s="32"/>
      <c r="Y8" s="32"/>
      <c r="Z8" s="32"/>
    </row>
    <row r="9" spans="1:26" ht="6.75" customHeight="1" x14ac:dyDescent="0.2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</row>
    <row r="10" spans="1:26" s="51" customFormat="1" ht="19.5" x14ac:dyDescent="0.35">
      <c r="A10" s="40"/>
      <c r="B10" s="41">
        <v>0.41180555555555554</v>
      </c>
      <c r="C10" s="42" t="s">
        <v>29</v>
      </c>
      <c r="D10" s="43" t="s">
        <v>30</v>
      </c>
      <c r="E10" s="44">
        <v>596</v>
      </c>
      <c r="F10" s="45" t="s">
        <v>31</v>
      </c>
      <c r="G10" s="45"/>
      <c r="H10" s="45" t="s">
        <v>32</v>
      </c>
      <c r="I10" s="45"/>
      <c r="J10" s="46"/>
      <c r="K10" s="46">
        <v>155</v>
      </c>
      <c r="L10" s="46"/>
      <c r="M10" s="46">
        <v>54</v>
      </c>
      <c r="N10" s="47">
        <f>SUM(J10:L10)/2.3</f>
        <v>67.391304347826093</v>
      </c>
      <c r="O10" s="48" t="s">
        <v>33</v>
      </c>
      <c r="P10" s="48"/>
      <c r="Q10" s="48"/>
      <c r="R10" s="48"/>
      <c r="S10" s="49" t="s">
        <v>34</v>
      </c>
      <c r="T10" s="50"/>
      <c r="U10" s="50"/>
      <c r="V10" s="50"/>
      <c r="W10" s="50"/>
      <c r="X10" s="50"/>
      <c r="Y10" s="50"/>
      <c r="Z10" s="50"/>
    </row>
    <row r="11" spans="1:26" s="51" customFormat="1" ht="19.5" x14ac:dyDescent="0.35">
      <c r="A11" s="40"/>
      <c r="B11" s="41">
        <v>0.44097222222222199</v>
      </c>
      <c r="C11" s="52" t="s">
        <v>29</v>
      </c>
      <c r="D11" s="43" t="s">
        <v>30</v>
      </c>
      <c r="E11" s="44">
        <v>445</v>
      </c>
      <c r="F11" s="53" t="s">
        <v>35</v>
      </c>
      <c r="G11" s="53"/>
      <c r="H11" s="53" t="s">
        <v>36</v>
      </c>
      <c r="I11" s="53"/>
      <c r="J11" s="46"/>
      <c r="K11" s="46">
        <v>151</v>
      </c>
      <c r="L11" s="46"/>
      <c r="M11" s="46">
        <v>52</v>
      </c>
      <c r="N11" s="47">
        <f>SUM(J11:L11)/2.3</f>
        <v>65.652173913043484</v>
      </c>
      <c r="O11" s="48" t="s">
        <v>37</v>
      </c>
      <c r="P11" s="48"/>
      <c r="Q11" s="48"/>
      <c r="R11" s="48"/>
      <c r="S11" s="49" t="s">
        <v>38</v>
      </c>
      <c r="T11" s="50"/>
      <c r="U11" s="50"/>
      <c r="V11" s="50"/>
      <c r="W11" s="50"/>
      <c r="X11" s="50"/>
      <c r="Y11" s="50"/>
      <c r="Z11" s="50"/>
    </row>
    <row r="12" spans="1:26" s="51" customFormat="1" ht="19.5" x14ac:dyDescent="0.35">
      <c r="A12" s="40"/>
      <c r="B12" s="41">
        <v>0.43125000000000002</v>
      </c>
      <c r="C12" s="42" t="s">
        <v>29</v>
      </c>
      <c r="D12" s="43" t="s">
        <v>30</v>
      </c>
      <c r="E12" s="44">
        <v>865</v>
      </c>
      <c r="F12" s="45" t="s">
        <v>39</v>
      </c>
      <c r="G12" s="45"/>
      <c r="H12" s="45" t="s">
        <v>40</v>
      </c>
      <c r="I12" s="45"/>
      <c r="J12" s="46"/>
      <c r="K12" s="46">
        <v>150</v>
      </c>
      <c r="L12" s="46"/>
      <c r="M12" s="46">
        <v>52</v>
      </c>
      <c r="N12" s="47">
        <f>SUM(J12:L12)/2.3</f>
        <v>65.217391304347828</v>
      </c>
      <c r="O12" s="48" t="s">
        <v>41</v>
      </c>
      <c r="P12" s="48"/>
      <c r="Q12" s="48"/>
      <c r="R12" s="48"/>
      <c r="S12" s="49"/>
      <c r="T12" s="50"/>
      <c r="U12" s="50"/>
      <c r="V12" s="50"/>
      <c r="W12" s="50"/>
      <c r="X12" s="50"/>
      <c r="Y12" s="50"/>
      <c r="Z12" s="50"/>
    </row>
    <row r="13" spans="1:26" s="51" customFormat="1" ht="19.5" x14ac:dyDescent="0.35">
      <c r="A13" s="40"/>
      <c r="B13" s="41">
        <v>0.45069444444444501</v>
      </c>
      <c r="C13" s="52" t="s">
        <v>29</v>
      </c>
      <c r="D13" s="43" t="s">
        <v>30</v>
      </c>
      <c r="E13" s="44">
        <v>671</v>
      </c>
      <c r="F13" s="53" t="s">
        <v>42</v>
      </c>
      <c r="G13" s="53"/>
      <c r="H13" s="53" t="s">
        <v>43</v>
      </c>
      <c r="I13" s="53"/>
      <c r="J13" s="46"/>
      <c r="K13" s="46">
        <v>148</v>
      </c>
      <c r="L13" s="46"/>
      <c r="M13" s="46">
        <v>52</v>
      </c>
      <c r="N13" s="47">
        <f>SUM(J13:L13)/2.3</f>
        <v>64.34782608695653</v>
      </c>
      <c r="O13" s="48" t="s">
        <v>44</v>
      </c>
      <c r="P13" s="48"/>
      <c r="Q13" s="48"/>
      <c r="R13" s="48"/>
      <c r="S13" s="49"/>
      <c r="T13" s="50"/>
      <c r="U13" s="50"/>
      <c r="V13" s="50"/>
      <c r="W13" s="50"/>
      <c r="X13" s="50"/>
      <c r="Y13" s="50"/>
      <c r="Z13" s="50"/>
    </row>
    <row r="14" spans="1:26" s="51" customFormat="1" ht="19.5" x14ac:dyDescent="0.35">
      <c r="A14" s="40"/>
      <c r="B14" s="41">
        <v>0.50902777777777897</v>
      </c>
      <c r="C14" s="42" t="s">
        <v>29</v>
      </c>
      <c r="D14" s="43" t="s">
        <v>30</v>
      </c>
      <c r="E14" s="44">
        <v>122</v>
      </c>
      <c r="F14" s="45" t="s">
        <v>45</v>
      </c>
      <c r="G14" s="45"/>
      <c r="H14" s="45" t="s">
        <v>46</v>
      </c>
      <c r="I14" s="45"/>
      <c r="J14" s="46"/>
      <c r="K14" s="46">
        <v>148</v>
      </c>
      <c r="L14" s="46"/>
      <c r="M14" s="46">
        <v>52</v>
      </c>
      <c r="N14" s="47">
        <f>SUM(J14:L14)/2.3</f>
        <v>64.34782608695653</v>
      </c>
      <c r="O14" s="48" t="s">
        <v>44</v>
      </c>
      <c r="P14" s="48"/>
      <c r="Q14" s="48"/>
      <c r="R14" s="48"/>
      <c r="S14" s="49"/>
      <c r="T14" s="50"/>
      <c r="U14" s="50"/>
      <c r="V14" s="50"/>
      <c r="W14" s="50"/>
      <c r="X14" s="50"/>
      <c r="Y14" s="50"/>
      <c r="Z14" s="50"/>
    </row>
    <row r="15" spans="1:26" s="51" customFormat="1" ht="19.5" x14ac:dyDescent="0.35">
      <c r="A15" s="40"/>
      <c r="B15" s="41">
        <v>0.47499999999999998</v>
      </c>
      <c r="C15" s="42" t="s">
        <v>29</v>
      </c>
      <c r="D15" s="43" t="s">
        <v>30</v>
      </c>
      <c r="E15" s="44">
        <v>747</v>
      </c>
      <c r="F15" s="45" t="s">
        <v>47</v>
      </c>
      <c r="G15" s="45"/>
      <c r="H15" s="45" t="s">
        <v>48</v>
      </c>
      <c r="I15" s="45"/>
      <c r="J15" s="46"/>
      <c r="K15" s="46">
        <v>147</v>
      </c>
      <c r="L15" s="46"/>
      <c r="M15" s="46">
        <v>52</v>
      </c>
      <c r="N15" s="47">
        <f>SUM(J15:L15)/2.3</f>
        <v>63.913043478260875</v>
      </c>
      <c r="O15" s="48" t="s">
        <v>49</v>
      </c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</row>
    <row r="16" spans="1:26" s="51" customFormat="1" ht="19.5" x14ac:dyDescent="0.35">
      <c r="A16" s="40"/>
      <c r="B16" s="41">
        <v>0.484722222222223</v>
      </c>
      <c r="C16" s="42" t="s">
        <v>29</v>
      </c>
      <c r="D16" s="43" t="s">
        <v>30</v>
      </c>
      <c r="E16" s="44">
        <v>51</v>
      </c>
      <c r="F16" s="45" t="s">
        <v>50</v>
      </c>
      <c r="G16" s="45"/>
      <c r="H16" s="45" t="s">
        <v>51</v>
      </c>
      <c r="I16" s="45"/>
      <c r="J16" s="46"/>
      <c r="K16" s="46">
        <v>145</v>
      </c>
      <c r="L16" s="46"/>
      <c r="M16" s="46">
        <v>52</v>
      </c>
      <c r="N16" s="47">
        <f>SUM(J16:L16)/2.3</f>
        <v>63.04347826086957</v>
      </c>
      <c r="O16" s="48" t="s">
        <v>52</v>
      </c>
      <c r="P16" s="48"/>
      <c r="Q16" s="48"/>
      <c r="R16" s="48"/>
      <c r="S16" s="49"/>
      <c r="T16" s="50"/>
      <c r="U16" s="50"/>
      <c r="V16" s="50"/>
      <c r="W16" s="50"/>
      <c r="X16" s="50"/>
      <c r="Y16" s="50"/>
      <c r="Z16" s="50"/>
    </row>
    <row r="17" spans="1:26" s="51" customFormat="1" ht="19.5" x14ac:dyDescent="0.35">
      <c r="A17" s="40"/>
      <c r="B17" s="41">
        <v>0.499305555555556</v>
      </c>
      <c r="C17" s="42" t="s">
        <v>29</v>
      </c>
      <c r="D17" s="43" t="s">
        <v>30</v>
      </c>
      <c r="E17" s="44">
        <v>866</v>
      </c>
      <c r="F17" s="45" t="s">
        <v>39</v>
      </c>
      <c r="G17" s="45"/>
      <c r="H17" s="45" t="s">
        <v>53</v>
      </c>
      <c r="I17" s="45"/>
      <c r="J17" s="46"/>
      <c r="K17" s="46">
        <v>145</v>
      </c>
      <c r="L17" s="46"/>
      <c r="M17" s="46">
        <v>50</v>
      </c>
      <c r="N17" s="47">
        <f>SUM(J17:L17)/2.3</f>
        <v>63.04347826086957</v>
      </c>
      <c r="O17" s="48" t="s">
        <v>54</v>
      </c>
      <c r="P17" s="48"/>
      <c r="Q17" s="48"/>
      <c r="R17" s="48"/>
      <c r="S17" s="49"/>
      <c r="T17" s="50"/>
      <c r="U17" s="50"/>
      <c r="V17" s="50"/>
      <c r="W17" s="50"/>
      <c r="X17" s="50"/>
      <c r="Y17" s="50"/>
      <c r="Z17" s="50"/>
    </row>
    <row r="18" spans="1:26" s="51" customFormat="1" ht="19.5" x14ac:dyDescent="0.35">
      <c r="A18" s="40"/>
      <c r="B18" s="41">
        <v>0.43611111111111101</v>
      </c>
      <c r="C18" s="52" t="s">
        <v>29</v>
      </c>
      <c r="D18" s="43" t="s">
        <v>30</v>
      </c>
      <c r="E18" s="44">
        <v>281</v>
      </c>
      <c r="F18" s="53" t="s">
        <v>55</v>
      </c>
      <c r="G18" s="53"/>
      <c r="H18" s="53" t="s">
        <v>56</v>
      </c>
      <c r="I18" s="53"/>
      <c r="J18" s="46"/>
      <c r="K18" s="46">
        <v>144</v>
      </c>
      <c r="L18" s="46"/>
      <c r="M18" s="46">
        <v>50</v>
      </c>
      <c r="N18" s="47">
        <f>SUM(J18:L18)/2.3</f>
        <v>62.608695652173921</v>
      </c>
      <c r="O18" s="48" t="s">
        <v>57</v>
      </c>
      <c r="P18" s="48"/>
      <c r="Q18" s="48"/>
      <c r="R18" s="48"/>
      <c r="S18" s="49"/>
      <c r="T18" s="50"/>
      <c r="U18" s="50"/>
      <c r="V18" s="50"/>
      <c r="W18" s="50"/>
      <c r="X18" s="50"/>
      <c r="Y18" s="50"/>
      <c r="Z18" s="50"/>
    </row>
    <row r="19" spans="1:26" s="51" customFormat="1" ht="19.5" x14ac:dyDescent="0.35">
      <c r="A19" s="40"/>
      <c r="B19" s="41">
        <v>0.50416666666666698</v>
      </c>
      <c r="C19" s="42" t="s">
        <v>29</v>
      </c>
      <c r="D19" s="43" t="s">
        <v>30</v>
      </c>
      <c r="E19" s="44">
        <v>430</v>
      </c>
      <c r="F19" s="45" t="s">
        <v>58</v>
      </c>
      <c r="G19" s="45" t="s">
        <v>26</v>
      </c>
      <c r="H19" s="45" t="s">
        <v>59</v>
      </c>
      <c r="I19" s="45"/>
      <c r="J19" s="46"/>
      <c r="K19" s="46">
        <v>144</v>
      </c>
      <c r="L19" s="46"/>
      <c r="M19" s="46">
        <v>50</v>
      </c>
      <c r="N19" s="47">
        <f>SUM(J19:L19)/2.3</f>
        <v>62.608695652173921</v>
      </c>
      <c r="O19" s="48" t="s">
        <v>57</v>
      </c>
      <c r="P19" s="48"/>
      <c r="Q19" s="48"/>
      <c r="R19" s="48"/>
      <c r="S19" s="49"/>
      <c r="T19" s="50"/>
      <c r="U19" s="50"/>
      <c r="V19" s="50"/>
      <c r="W19" s="50"/>
      <c r="X19" s="50"/>
      <c r="Y19" s="50"/>
      <c r="Z19" s="50"/>
    </row>
    <row r="20" spans="1:26" s="51" customFormat="1" ht="19.5" x14ac:dyDescent="0.35">
      <c r="A20" s="40"/>
      <c r="B20" s="41">
        <v>0.421527777777778</v>
      </c>
      <c r="C20" s="42" t="s">
        <v>29</v>
      </c>
      <c r="D20" s="43" t="s">
        <v>30</v>
      </c>
      <c r="E20" s="44">
        <v>595</v>
      </c>
      <c r="F20" s="45" t="s">
        <v>60</v>
      </c>
      <c r="G20" s="45"/>
      <c r="H20" s="45" t="s">
        <v>61</v>
      </c>
      <c r="I20" s="45"/>
      <c r="J20" s="46"/>
      <c r="K20" s="46">
        <v>143</v>
      </c>
      <c r="L20" s="46"/>
      <c r="M20" s="46">
        <v>50</v>
      </c>
      <c r="N20" s="47">
        <f>SUM(J20:L20)/2.3</f>
        <v>62.173913043478265</v>
      </c>
      <c r="O20" s="48" t="s">
        <v>62</v>
      </c>
      <c r="P20" s="48"/>
      <c r="Q20" s="48"/>
      <c r="R20" s="48"/>
      <c r="S20" s="49"/>
      <c r="T20" s="50"/>
      <c r="U20" s="50"/>
      <c r="V20" s="50"/>
      <c r="W20" s="50"/>
      <c r="X20" s="50"/>
      <c r="Y20" s="50"/>
      <c r="Z20" s="50"/>
    </row>
    <row r="21" spans="1:26" s="51" customFormat="1" ht="19.5" x14ac:dyDescent="0.35">
      <c r="A21" s="40"/>
      <c r="B21" s="41">
        <v>0.3923611111111111</v>
      </c>
      <c r="C21" s="52" t="s">
        <v>29</v>
      </c>
      <c r="D21" s="43" t="s">
        <v>30</v>
      </c>
      <c r="E21" s="44">
        <v>314</v>
      </c>
      <c r="F21" s="45" t="s">
        <v>63</v>
      </c>
      <c r="G21" s="45"/>
      <c r="H21" s="45" t="s">
        <v>64</v>
      </c>
      <c r="I21" s="54"/>
      <c r="J21" s="46"/>
      <c r="K21" s="46">
        <v>139</v>
      </c>
      <c r="L21" s="46"/>
      <c r="M21" s="46">
        <v>48</v>
      </c>
      <c r="N21" s="47">
        <f>SUM(J21:L21)/2.3</f>
        <v>60.434782608695656</v>
      </c>
      <c r="O21" s="48" t="s">
        <v>65</v>
      </c>
      <c r="P21" s="48"/>
      <c r="Q21" s="48"/>
      <c r="R21" s="48"/>
      <c r="S21" s="49"/>
      <c r="T21" s="50"/>
      <c r="U21" s="50"/>
      <c r="V21" s="50"/>
      <c r="W21" s="50"/>
      <c r="X21" s="50"/>
      <c r="Y21" s="50"/>
      <c r="Z21" s="50"/>
    </row>
    <row r="22" spans="1:26" s="51" customFormat="1" ht="19.5" x14ac:dyDescent="0.35">
      <c r="A22" s="40"/>
      <c r="B22" s="41">
        <v>0.48958333333333398</v>
      </c>
      <c r="C22" s="42" t="s">
        <v>29</v>
      </c>
      <c r="D22" s="43" t="s">
        <v>30</v>
      </c>
      <c r="E22" s="44">
        <v>414</v>
      </c>
      <c r="F22" s="45" t="s">
        <v>66</v>
      </c>
      <c r="G22" s="45"/>
      <c r="H22" s="45" t="s">
        <v>67</v>
      </c>
      <c r="I22" s="45"/>
      <c r="J22" s="46"/>
      <c r="K22" s="46">
        <v>139</v>
      </c>
      <c r="L22" s="46"/>
      <c r="M22" s="46">
        <v>48</v>
      </c>
      <c r="N22" s="47">
        <f>SUM(J22:L22)/2.3</f>
        <v>60.434782608695656</v>
      </c>
      <c r="O22" s="48" t="s">
        <v>65</v>
      </c>
      <c r="P22" s="48"/>
      <c r="Q22" s="48"/>
      <c r="R22" s="48"/>
      <c r="S22" s="49"/>
      <c r="T22" s="50"/>
      <c r="U22" s="50"/>
      <c r="V22" s="50"/>
      <c r="W22" s="50"/>
      <c r="X22" s="50"/>
      <c r="Y22" s="50"/>
      <c r="Z22" s="50"/>
    </row>
    <row r="23" spans="1:26" s="51" customFormat="1" ht="19.5" x14ac:dyDescent="0.35">
      <c r="A23" s="40"/>
      <c r="B23" s="41">
        <v>0.41666666666666669</v>
      </c>
      <c r="C23" s="42" t="s">
        <v>29</v>
      </c>
      <c r="D23" s="43" t="s">
        <v>30</v>
      </c>
      <c r="E23" s="44">
        <v>441</v>
      </c>
      <c r="F23" s="45" t="s">
        <v>68</v>
      </c>
      <c r="G23" s="53"/>
      <c r="H23" s="45" t="s">
        <v>69</v>
      </c>
      <c r="I23" s="53"/>
      <c r="J23" s="46"/>
      <c r="K23" s="46">
        <v>136</v>
      </c>
      <c r="L23" s="46"/>
      <c r="M23" s="46">
        <v>46</v>
      </c>
      <c r="N23" s="47">
        <f>SUM(J23:L23)/2.3</f>
        <v>59.130434782608702</v>
      </c>
      <c r="O23" s="48" t="s">
        <v>70</v>
      </c>
      <c r="P23" s="48"/>
      <c r="Q23" s="48"/>
      <c r="R23" s="48"/>
      <c r="S23" s="49"/>
      <c r="T23" s="50"/>
      <c r="U23" s="50"/>
      <c r="V23" s="50"/>
      <c r="W23" s="50"/>
      <c r="X23" s="50"/>
      <c r="Y23" s="50"/>
      <c r="Z23" s="50"/>
    </row>
    <row r="24" spans="1:26" s="51" customFormat="1" ht="19.5" x14ac:dyDescent="0.35">
      <c r="A24" s="40"/>
      <c r="B24" s="41">
        <v>0.44583333333333403</v>
      </c>
      <c r="C24" s="52" t="s">
        <v>29</v>
      </c>
      <c r="D24" s="43" t="s">
        <v>30</v>
      </c>
      <c r="E24" s="44">
        <v>812</v>
      </c>
      <c r="F24" s="45" t="s">
        <v>71</v>
      </c>
      <c r="G24" s="45"/>
      <c r="H24" s="45" t="s">
        <v>72</v>
      </c>
      <c r="I24" s="45"/>
      <c r="J24" s="46"/>
      <c r="K24" s="46">
        <v>135</v>
      </c>
      <c r="L24" s="46"/>
      <c r="M24" s="46">
        <v>46</v>
      </c>
      <c r="N24" s="47">
        <f>SUM(J24:L24)/2.3</f>
        <v>58.695652173913047</v>
      </c>
      <c r="O24" s="48" t="s">
        <v>73</v>
      </c>
      <c r="P24" s="48"/>
      <c r="Q24" s="48"/>
      <c r="R24" s="48"/>
      <c r="S24" s="49"/>
      <c r="T24" s="50"/>
      <c r="U24" s="50"/>
      <c r="V24" s="50"/>
      <c r="W24" s="50"/>
      <c r="X24" s="50"/>
      <c r="Y24" s="50"/>
      <c r="Z24" s="50"/>
    </row>
    <row r="25" spans="1:26" s="51" customFormat="1" ht="19.5" x14ac:dyDescent="0.35">
      <c r="A25" s="40"/>
      <c r="B25" s="41">
        <v>0.42638888888888898</v>
      </c>
      <c r="C25" s="42" t="s">
        <v>29</v>
      </c>
      <c r="D25" s="43" t="s">
        <v>30</v>
      </c>
      <c r="E25" s="44">
        <v>211</v>
      </c>
      <c r="F25" s="45" t="s">
        <v>74</v>
      </c>
      <c r="G25" s="45"/>
      <c r="H25" s="45" t="s">
        <v>75</v>
      </c>
      <c r="I25" s="45"/>
      <c r="J25" s="46"/>
      <c r="K25" s="46">
        <v>134</v>
      </c>
      <c r="L25" s="46"/>
      <c r="M25" s="46">
        <v>46</v>
      </c>
      <c r="N25" s="47">
        <f>SUM(J25:L25)/2.3</f>
        <v>58.260869565217398</v>
      </c>
      <c r="O25" s="48" t="s">
        <v>76</v>
      </c>
      <c r="P25" s="48"/>
      <c r="Q25" s="48"/>
      <c r="R25" s="48"/>
      <c r="S25" s="49"/>
      <c r="T25" s="50"/>
      <c r="U25" s="50"/>
      <c r="V25" s="50"/>
      <c r="W25" s="50"/>
      <c r="X25" s="50"/>
      <c r="Y25" s="50"/>
      <c r="Z25" s="50"/>
    </row>
    <row r="26" spans="1:26" s="51" customFormat="1" ht="19.5" x14ac:dyDescent="0.35">
      <c r="A26" s="40"/>
      <c r="B26" s="41">
        <v>0.4069444444444445</v>
      </c>
      <c r="C26" s="55" t="s">
        <v>77</v>
      </c>
      <c r="D26" s="43" t="s">
        <v>30</v>
      </c>
      <c r="E26" s="44">
        <v>550</v>
      </c>
      <c r="F26" s="45" t="s">
        <v>78</v>
      </c>
      <c r="G26" s="45"/>
      <c r="H26" s="45" t="s">
        <v>79</v>
      </c>
      <c r="I26" s="45"/>
      <c r="J26" s="46">
        <v>157</v>
      </c>
      <c r="K26" s="46"/>
      <c r="L26" s="46"/>
      <c r="M26" s="46">
        <v>70</v>
      </c>
      <c r="N26" s="47">
        <f>SUM(J26:L26)/2.7</f>
        <v>58.148148148148145</v>
      </c>
      <c r="O26" s="48" t="s">
        <v>80</v>
      </c>
      <c r="P26" s="48"/>
      <c r="Q26" s="48"/>
      <c r="R26" s="48"/>
      <c r="S26" s="49"/>
      <c r="T26" s="50"/>
      <c r="U26" s="50"/>
      <c r="V26" s="50"/>
      <c r="W26" s="50"/>
      <c r="X26" s="50"/>
      <c r="Y26" s="50"/>
      <c r="Z26" s="50"/>
    </row>
    <row r="27" spans="1:26" s="51" customFormat="1" ht="19.5" x14ac:dyDescent="0.35">
      <c r="A27" s="40"/>
      <c r="B27" s="41">
        <v>0.51875000000000004</v>
      </c>
      <c r="C27" s="42" t="s">
        <v>29</v>
      </c>
      <c r="D27" s="43" t="s">
        <v>30</v>
      </c>
      <c r="E27" s="44">
        <v>525</v>
      </c>
      <c r="F27" s="45" t="s">
        <v>81</v>
      </c>
      <c r="G27" s="45"/>
      <c r="H27" s="45" t="s">
        <v>82</v>
      </c>
      <c r="I27" s="45"/>
      <c r="J27" s="46"/>
      <c r="K27" s="46">
        <v>131</v>
      </c>
      <c r="L27" s="46"/>
      <c r="M27" s="46">
        <v>46</v>
      </c>
      <c r="N27" s="47">
        <f>SUM(J27:L27)/2.3</f>
        <v>56.956521739130437</v>
      </c>
      <c r="O27" s="48" t="s">
        <v>83</v>
      </c>
      <c r="P27" s="48"/>
      <c r="Q27" s="48"/>
      <c r="R27" s="48"/>
      <c r="S27" s="49"/>
      <c r="T27" s="50"/>
      <c r="U27" s="50"/>
      <c r="V27" s="50"/>
      <c r="W27" s="50"/>
      <c r="X27" s="50"/>
      <c r="Y27" s="50"/>
      <c r="Z27" s="50"/>
    </row>
    <row r="28" spans="1:26" s="51" customFormat="1" ht="19.5" x14ac:dyDescent="0.35">
      <c r="A28" s="40"/>
      <c r="B28" s="41">
        <v>0.40208333333333335</v>
      </c>
      <c r="C28" s="52" t="s">
        <v>29</v>
      </c>
      <c r="D28" s="43" t="s">
        <v>30</v>
      </c>
      <c r="E28" s="44">
        <v>606</v>
      </c>
      <c r="F28" s="45" t="s">
        <v>84</v>
      </c>
      <c r="G28" s="53"/>
      <c r="H28" s="45" t="s">
        <v>85</v>
      </c>
      <c r="I28" s="53"/>
      <c r="J28" s="46"/>
      <c r="K28" s="46"/>
      <c r="L28" s="46"/>
      <c r="M28" s="46"/>
      <c r="N28" s="47">
        <f>SUM(J28:L28)/2.3</f>
        <v>0</v>
      </c>
      <c r="O28" s="48"/>
      <c r="P28" s="48"/>
      <c r="Q28" s="48"/>
      <c r="R28" s="48"/>
      <c r="S28" s="49"/>
      <c r="T28" s="50"/>
      <c r="U28" s="50"/>
      <c r="V28" s="50"/>
      <c r="W28" s="50"/>
      <c r="X28" s="50"/>
      <c r="Y28" s="50"/>
      <c r="Z28" s="50"/>
    </row>
    <row r="29" spans="1:26" s="51" customFormat="1" ht="18.75" x14ac:dyDescent="0.3">
      <c r="A29" s="40"/>
      <c r="B29" s="41">
        <v>0.52361111111111203</v>
      </c>
      <c r="C29" s="56" t="s">
        <v>86</v>
      </c>
      <c r="D29" s="43"/>
      <c r="E29" s="44"/>
      <c r="F29" s="53"/>
      <c r="G29" s="45"/>
      <c r="H29" s="53"/>
      <c r="I29" s="53"/>
      <c r="J29" s="46"/>
      <c r="K29" s="46"/>
      <c r="L29" s="46"/>
      <c r="M29" s="46"/>
      <c r="N29" s="46"/>
      <c r="O29" s="46"/>
      <c r="P29" s="46"/>
      <c r="Q29" s="46"/>
      <c r="R29" s="46"/>
      <c r="S29" s="57"/>
      <c r="T29" s="50"/>
      <c r="U29" s="50"/>
      <c r="V29" s="50"/>
      <c r="W29" s="50"/>
      <c r="X29" s="50"/>
      <c r="Y29" s="50"/>
      <c r="Z29" s="50"/>
    </row>
    <row r="30" spans="1:26" ht="6.75" customHeight="1" thickBot="1" x14ac:dyDescent="0.3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/>
      <c r="U30"/>
      <c r="V30"/>
      <c r="W30"/>
      <c r="X30"/>
      <c r="Y30"/>
      <c r="Z30"/>
    </row>
    <row r="31" spans="1:26" ht="15.75" thickBot="1" x14ac:dyDescent="0.3">
      <c r="T31"/>
      <c r="U31"/>
      <c r="V31"/>
      <c r="W31"/>
      <c r="X31"/>
      <c r="Y31"/>
      <c r="Z31"/>
    </row>
    <row r="32" spans="1:26" ht="26.25" thickBot="1" x14ac:dyDescent="0.4">
      <c r="A32" s="1"/>
      <c r="B32" s="2" t="s">
        <v>0</v>
      </c>
      <c r="C32" s="2"/>
      <c r="D32" s="2"/>
      <c r="E32" s="2"/>
      <c r="F32" s="2"/>
      <c r="G32" s="2"/>
      <c r="H32" s="2"/>
      <c r="I32" s="3" t="s">
        <v>1</v>
      </c>
      <c r="J32" s="3"/>
      <c r="K32" s="3"/>
      <c r="L32" s="3"/>
      <c r="M32" s="3"/>
      <c r="N32" s="3"/>
      <c r="O32" s="4" t="s">
        <v>2</v>
      </c>
      <c r="P32" s="5"/>
      <c r="Q32" s="6"/>
      <c r="R32" s="7"/>
      <c r="S32" s="7"/>
      <c r="T32"/>
      <c r="U32"/>
      <c r="V32"/>
      <c r="W32"/>
      <c r="X32"/>
      <c r="Y32"/>
      <c r="Z32"/>
    </row>
    <row r="33" spans="1:26" ht="20.25" thickBot="1" x14ac:dyDescent="0.4">
      <c r="A33" s="9"/>
      <c r="B33" s="10" t="s">
        <v>3</v>
      </c>
      <c r="C33" s="10"/>
      <c r="D33" s="10"/>
      <c r="E33" s="10"/>
      <c r="F33" s="10"/>
      <c r="G33" s="10"/>
      <c r="H33" s="10"/>
      <c r="I33" s="11" t="s">
        <v>4</v>
      </c>
      <c r="J33" s="12" t="s">
        <v>87</v>
      </c>
      <c r="K33" s="12"/>
      <c r="L33" s="12"/>
      <c r="M33" s="12"/>
      <c r="N33" s="13"/>
      <c r="O33" s="14" t="s">
        <v>6</v>
      </c>
      <c r="P33" s="15"/>
      <c r="Q33" s="16"/>
      <c r="R33" s="4"/>
      <c r="S33" s="6"/>
      <c r="T33"/>
      <c r="U33"/>
      <c r="V33"/>
      <c r="W33"/>
      <c r="X33"/>
      <c r="Y33"/>
      <c r="Z33"/>
    </row>
    <row r="34" spans="1:26" ht="19.5" thickBot="1" x14ac:dyDescent="0.35">
      <c r="A34" s="9"/>
      <c r="B34" s="10" t="s">
        <v>88</v>
      </c>
      <c r="C34" s="10"/>
      <c r="D34" s="10"/>
      <c r="E34" s="10"/>
      <c r="F34" s="10"/>
      <c r="G34" s="10"/>
      <c r="H34" s="10"/>
      <c r="I34" s="17" t="s">
        <v>8</v>
      </c>
      <c r="J34" s="18" t="s">
        <v>89</v>
      </c>
      <c r="K34" s="18"/>
      <c r="L34" s="18"/>
      <c r="M34" s="18"/>
      <c r="N34" s="13"/>
      <c r="O34" s="13"/>
      <c r="P34" s="13"/>
      <c r="Q34" s="13"/>
      <c r="R34" s="13"/>
      <c r="S34" s="19"/>
      <c r="T34"/>
      <c r="U34"/>
      <c r="V34"/>
      <c r="W34"/>
      <c r="X34"/>
      <c r="Y34"/>
      <c r="Z34"/>
    </row>
    <row r="35" spans="1:26" ht="19.5" x14ac:dyDescent="0.35">
      <c r="A35" s="9"/>
      <c r="B35" s="20" t="s">
        <v>10</v>
      </c>
      <c r="C35" s="21"/>
      <c r="D35" s="21"/>
      <c r="E35" s="21"/>
      <c r="F35" s="21"/>
      <c r="G35" s="21"/>
      <c r="H35" s="22"/>
      <c r="I35" s="13"/>
      <c r="J35" s="23" t="s">
        <v>90</v>
      </c>
      <c r="K35" s="23"/>
      <c r="L35" s="23"/>
      <c r="M35" s="23"/>
      <c r="N35" s="13"/>
      <c r="O35" s="13"/>
      <c r="P35" s="13"/>
      <c r="Q35" s="13"/>
      <c r="R35" s="13"/>
      <c r="S35" s="19"/>
      <c r="T35"/>
      <c r="U35"/>
      <c r="V35"/>
      <c r="W35"/>
      <c r="X35"/>
      <c r="Y35"/>
      <c r="Z35"/>
    </row>
    <row r="36" spans="1:26" ht="20.25" thickBot="1" x14ac:dyDescent="0.4">
      <c r="A36" s="9"/>
      <c r="B36" s="24" t="s">
        <v>91</v>
      </c>
      <c r="C36" s="25"/>
      <c r="D36" s="25"/>
      <c r="E36" s="25"/>
      <c r="F36" s="25"/>
      <c r="G36" s="25"/>
      <c r="H36" s="26"/>
      <c r="I36" s="13"/>
      <c r="J36" s="13"/>
      <c r="K36" s="13"/>
      <c r="L36" s="13"/>
      <c r="M36" s="13"/>
      <c r="N36" s="13">
        <v>220</v>
      </c>
      <c r="O36" s="13"/>
      <c r="P36" s="13"/>
      <c r="Q36" s="13"/>
      <c r="R36" s="13"/>
      <c r="S36" s="19"/>
      <c r="T36"/>
      <c r="U36"/>
      <c r="V36"/>
      <c r="W36"/>
      <c r="X36"/>
      <c r="Y36"/>
      <c r="Z36"/>
    </row>
    <row r="37" spans="1:26" ht="15.75" thickBot="1" x14ac:dyDescent="0.3">
      <c r="A37" s="9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9"/>
      <c r="T37"/>
      <c r="U37"/>
      <c r="V37"/>
      <c r="W37"/>
      <c r="X37"/>
      <c r="Y37"/>
      <c r="Z37"/>
    </row>
    <row r="38" spans="1:26" ht="15.75" x14ac:dyDescent="0.25">
      <c r="A38" s="27"/>
      <c r="B38" s="28" t="s">
        <v>13</v>
      </c>
      <c r="C38" s="29" t="s">
        <v>14</v>
      </c>
      <c r="D38" s="29" t="s">
        <v>15</v>
      </c>
      <c r="E38" s="29" t="s">
        <v>16</v>
      </c>
      <c r="F38" s="29" t="s">
        <v>17</v>
      </c>
      <c r="G38" s="29" t="s">
        <v>17</v>
      </c>
      <c r="H38" s="29" t="s">
        <v>18</v>
      </c>
      <c r="I38" s="29" t="s">
        <v>18</v>
      </c>
      <c r="J38" s="29" t="s">
        <v>19</v>
      </c>
      <c r="K38" s="29" t="s">
        <v>19</v>
      </c>
      <c r="L38" s="29" t="s">
        <v>19</v>
      </c>
      <c r="M38" s="29" t="s">
        <v>20</v>
      </c>
      <c r="N38" s="29" t="s">
        <v>21</v>
      </c>
      <c r="O38" s="30" t="s">
        <v>22</v>
      </c>
      <c r="P38" s="30"/>
      <c r="Q38" s="30"/>
      <c r="R38" s="30"/>
      <c r="S38" s="31"/>
      <c r="T38"/>
      <c r="U38"/>
      <c r="V38"/>
      <c r="W38"/>
      <c r="X38"/>
      <c r="Y38"/>
      <c r="Z38"/>
    </row>
    <row r="39" spans="1:26" ht="16.5" thickBot="1" x14ac:dyDescent="0.3">
      <c r="A39" s="27"/>
      <c r="B39" s="34"/>
      <c r="C39" s="35"/>
      <c r="D39" s="35"/>
      <c r="E39" s="35"/>
      <c r="F39" s="35"/>
      <c r="G39" s="35" t="s">
        <v>23</v>
      </c>
      <c r="H39" s="35"/>
      <c r="I39" s="35" t="s">
        <v>23</v>
      </c>
      <c r="J39" s="35" t="s">
        <v>92</v>
      </c>
      <c r="K39" s="35" t="s">
        <v>25</v>
      </c>
      <c r="L39" s="35" t="s">
        <v>26</v>
      </c>
      <c r="M39" s="35"/>
      <c r="N39" s="35"/>
      <c r="O39" s="35" t="s">
        <v>27</v>
      </c>
      <c r="P39" s="35" t="s">
        <v>26</v>
      </c>
      <c r="Q39" s="35" t="s">
        <v>26</v>
      </c>
      <c r="R39" s="35" t="s">
        <v>26</v>
      </c>
      <c r="S39" s="36" t="s">
        <v>28</v>
      </c>
      <c r="T39"/>
      <c r="U39"/>
      <c r="V39"/>
      <c r="W39"/>
      <c r="X39"/>
      <c r="Y39"/>
      <c r="Z39"/>
    </row>
    <row r="40" spans="1:26" ht="8.25" customHeight="1" x14ac:dyDescent="0.3">
      <c r="A40" s="37"/>
      <c r="B40" s="61"/>
      <c r="C40" s="62"/>
      <c r="D40" s="63"/>
      <c r="E40" s="64"/>
      <c r="F40" s="65"/>
      <c r="G40" s="65"/>
      <c r="H40" s="65"/>
      <c r="I40" s="65"/>
      <c r="J40" s="66"/>
      <c r="K40" s="66"/>
      <c r="L40" s="66"/>
      <c r="M40" s="66"/>
      <c r="N40" s="66"/>
      <c r="O40" s="38"/>
      <c r="P40" s="38"/>
      <c r="Q40" s="38"/>
      <c r="R40" s="38"/>
      <c r="S40" s="39"/>
      <c r="T40"/>
      <c r="U40"/>
      <c r="V40"/>
      <c r="W40"/>
      <c r="X40"/>
      <c r="Y40"/>
      <c r="Z40"/>
    </row>
    <row r="41" spans="1:26" s="51" customFormat="1" ht="19.5" customHeight="1" x14ac:dyDescent="0.35">
      <c r="A41" s="40"/>
      <c r="B41" s="41">
        <v>0.50902777777777797</v>
      </c>
      <c r="C41" s="52"/>
      <c r="D41" s="43" t="s">
        <v>30</v>
      </c>
      <c r="E41" s="44">
        <v>51</v>
      </c>
      <c r="F41" s="45" t="s">
        <v>50</v>
      </c>
      <c r="G41" s="45"/>
      <c r="H41" s="45" t="s">
        <v>51</v>
      </c>
      <c r="I41" s="45"/>
      <c r="J41" s="67"/>
      <c r="K41" s="67">
        <v>151</v>
      </c>
      <c r="L41" s="67"/>
      <c r="M41" s="67">
        <v>56</v>
      </c>
      <c r="N41" s="47">
        <f>SUM(J41:L41)/2.2</f>
        <v>68.636363636363626</v>
      </c>
      <c r="O41" s="48" t="s">
        <v>33</v>
      </c>
      <c r="P41" s="48"/>
      <c r="Q41" s="48"/>
      <c r="R41" s="48"/>
      <c r="S41" s="49" t="s">
        <v>34</v>
      </c>
    </row>
    <row r="42" spans="1:26" s="51" customFormat="1" ht="19.5" customHeight="1" x14ac:dyDescent="0.35">
      <c r="A42" s="40"/>
      <c r="B42" s="41">
        <v>0.52361111111111103</v>
      </c>
      <c r="C42" s="52"/>
      <c r="D42" s="43" t="s">
        <v>30</v>
      </c>
      <c r="E42" s="44">
        <v>866</v>
      </c>
      <c r="F42" s="45" t="s">
        <v>39</v>
      </c>
      <c r="G42" s="45"/>
      <c r="H42" s="45" t="s">
        <v>53</v>
      </c>
      <c r="I42" s="45"/>
      <c r="J42" s="67"/>
      <c r="K42" s="67">
        <v>142</v>
      </c>
      <c r="L42" s="67"/>
      <c r="M42" s="67">
        <v>54</v>
      </c>
      <c r="N42" s="47">
        <f>SUM(J42:L42)/2.2</f>
        <v>64.545454545454547</v>
      </c>
      <c r="O42" s="48" t="s">
        <v>37</v>
      </c>
      <c r="P42" s="48"/>
      <c r="Q42" s="48"/>
      <c r="R42" s="48"/>
      <c r="S42" s="49" t="s">
        <v>38</v>
      </c>
    </row>
    <row r="43" spans="1:26" s="51" customFormat="1" ht="19.5" customHeight="1" x14ac:dyDescent="0.35">
      <c r="A43" s="40"/>
      <c r="B43" s="41">
        <v>0.53333333333333299</v>
      </c>
      <c r="C43" s="52"/>
      <c r="D43" s="43" t="s">
        <v>30</v>
      </c>
      <c r="E43" s="44">
        <v>52</v>
      </c>
      <c r="F43" s="53" t="s">
        <v>93</v>
      </c>
      <c r="G43" s="53"/>
      <c r="H43" s="53" t="s">
        <v>94</v>
      </c>
      <c r="I43" s="53"/>
      <c r="J43" s="67"/>
      <c r="K43" s="67">
        <v>139</v>
      </c>
      <c r="L43" s="67"/>
      <c r="M43" s="67">
        <v>52</v>
      </c>
      <c r="N43" s="47">
        <f>SUM(J43:L43)/2.2</f>
        <v>63.18181818181818</v>
      </c>
      <c r="O43" s="48" t="s">
        <v>41</v>
      </c>
      <c r="P43" s="48"/>
      <c r="Q43" s="48"/>
      <c r="R43" s="48"/>
      <c r="S43" s="49"/>
    </row>
    <row r="44" spans="1:26" s="51" customFormat="1" ht="19.5" customHeight="1" x14ac:dyDescent="0.35">
      <c r="A44" s="40"/>
      <c r="B44" s="41">
        <v>0.43611111111111101</v>
      </c>
      <c r="C44" s="52"/>
      <c r="D44" s="43" t="s">
        <v>30</v>
      </c>
      <c r="E44" s="44">
        <v>120</v>
      </c>
      <c r="F44" s="53" t="s">
        <v>95</v>
      </c>
      <c r="G44" s="53"/>
      <c r="H44" s="53" t="s">
        <v>96</v>
      </c>
      <c r="I44" s="53"/>
      <c r="J44" s="67"/>
      <c r="K44" s="67">
        <v>138</v>
      </c>
      <c r="L44" s="67"/>
      <c r="M44" s="67">
        <v>52</v>
      </c>
      <c r="N44" s="47">
        <f>SUM(J44:L44)/2.2</f>
        <v>62.72727272727272</v>
      </c>
      <c r="O44" s="48" t="s">
        <v>44</v>
      </c>
      <c r="P44" s="48"/>
      <c r="Q44" s="48"/>
      <c r="R44" s="48"/>
      <c r="S44" s="49"/>
    </row>
    <row r="45" spans="1:26" s="51" customFormat="1" ht="19.5" customHeight="1" x14ac:dyDescent="0.35">
      <c r="A45" s="40"/>
      <c r="B45" s="41">
        <v>0.45555555555555499</v>
      </c>
      <c r="C45" s="52"/>
      <c r="D45" s="43" t="s">
        <v>30</v>
      </c>
      <c r="E45" s="44">
        <v>865</v>
      </c>
      <c r="F45" s="45" t="s">
        <v>39</v>
      </c>
      <c r="G45" s="45"/>
      <c r="H45" s="45" t="s">
        <v>40</v>
      </c>
      <c r="I45" s="45"/>
      <c r="J45" s="67"/>
      <c r="K45" s="67">
        <v>138</v>
      </c>
      <c r="L45" s="67"/>
      <c r="M45" s="67">
        <v>52</v>
      </c>
      <c r="N45" s="47">
        <f>SUM(J45:L45)/2.2</f>
        <v>62.72727272727272</v>
      </c>
      <c r="O45" s="48" t="s">
        <v>44</v>
      </c>
      <c r="P45" s="48"/>
      <c r="Q45" s="48"/>
      <c r="R45" s="48"/>
      <c r="S45" s="49"/>
    </row>
    <row r="46" spans="1:26" s="51" customFormat="1" ht="19.5" customHeight="1" x14ac:dyDescent="0.35">
      <c r="A46" s="40"/>
      <c r="B46" s="41">
        <v>0.42152777777777778</v>
      </c>
      <c r="C46" s="42"/>
      <c r="D46" s="68" t="s">
        <v>30</v>
      </c>
      <c r="E46" s="44">
        <v>943</v>
      </c>
      <c r="F46" s="53" t="s">
        <v>97</v>
      </c>
      <c r="G46" s="53"/>
      <c r="H46" s="53" t="s">
        <v>98</v>
      </c>
      <c r="I46" s="53"/>
      <c r="J46" s="67"/>
      <c r="K46" s="67">
        <v>137</v>
      </c>
      <c r="L46" s="67"/>
      <c r="M46" s="67">
        <v>50</v>
      </c>
      <c r="N46" s="47">
        <f>SUM(J46:L46)/2.2</f>
        <v>62.272727272727266</v>
      </c>
      <c r="O46" s="48" t="s">
        <v>99</v>
      </c>
      <c r="P46" s="48"/>
      <c r="Q46" s="48"/>
      <c r="R46" s="48"/>
      <c r="S46" s="49"/>
    </row>
    <row r="47" spans="1:26" s="51" customFormat="1" ht="19.5" customHeight="1" x14ac:dyDescent="0.35">
      <c r="A47" s="40"/>
      <c r="B47" s="41">
        <v>0.43125000000000002</v>
      </c>
      <c r="C47" s="52"/>
      <c r="D47" s="43" t="s">
        <v>30</v>
      </c>
      <c r="E47" s="44">
        <v>606</v>
      </c>
      <c r="F47" s="45" t="s">
        <v>100</v>
      </c>
      <c r="G47" s="53"/>
      <c r="H47" s="45" t="s">
        <v>85</v>
      </c>
      <c r="I47" s="53"/>
      <c r="J47" s="67"/>
      <c r="K47" s="67">
        <v>137</v>
      </c>
      <c r="L47" s="67"/>
      <c r="M47" s="67">
        <v>50</v>
      </c>
      <c r="N47" s="47">
        <f>SUM(J47:L47)/2.2</f>
        <v>62.272727272727266</v>
      </c>
      <c r="O47" s="48" t="s">
        <v>99</v>
      </c>
      <c r="P47" s="48"/>
      <c r="Q47" s="48"/>
      <c r="R47" s="48"/>
      <c r="S47" s="49"/>
    </row>
    <row r="48" spans="1:26" s="51" customFormat="1" ht="19.5" customHeight="1" x14ac:dyDescent="0.35">
      <c r="A48" s="40"/>
      <c r="B48" s="41">
        <v>0.499305555555555</v>
      </c>
      <c r="C48" s="52"/>
      <c r="D48" s="43" t="s">
        <v>30</v>
      </c>
      <c r="E48" s="44">
        <v>747</v>
      </c>
      <c r="F48" s="45" t="s">
        <v>47</v>
      </c>
      <c r="G48" s="45"/>
      <c r="H48" s="45" t="s">
        <v>48</v>
      </c>
      <c r="I48" s="45"/>
      <c r="J48" s="67"/>
      <c r="K48" s="67">
        <v>136</v>
      </c>
      <c r="L48" s="67"/>
      <c r="M48" s="67">
        <v>50</v>
      </c>
      <c r="N48" s="47">
        <f>SUM(J48:L48)/2.2</f>
        <v>61.818181818181813</v>
      </c>
      <c r="O48" s="48" t="s">
        <v>54</v>
      </c>
      <c r="P48" s="48"/>
      <c r="Q48" s="48"/>
      <c r="R48" s="48"/>
      <c r="S48" s="49"/>
    </row>
    <row r="49" spans="1:26" s="51" customFormat="1" ht="19.5" customHeight="1" x14ac:dyDescent="0.35">
      <c r="A49" s="40"/>
      <c r="B49" s="41">
        <v>0.44097222222222199</v>
      </c>
      <c r="C49" s="52"/>
      <c r="D49" s="43" t="s">
        <v>30</v>
      </c>
      <c r="E49" s="44">
        <v>441</v>
      </c>
      <c r="F49" s="45" t="s">
        <v>68</v>
      </c>
      <c r="G49" s="53"/>
      <c r="H49" s="45" t="s">
        <v>69</v>
      </c>
      <c r="I49" s="53"/>
      <c r="J49" s="67"/>
      <c r="K49" s="67">
        <v>135</v>
      </c>
      <c r="L49" s="67"/>
      <c r="M49" s="67">
        <v>50</v>
      </c>
      <c r="N49" s="47">
        <f>SUM(J49:L49)/2.2</f>
        <v>61.36363636363636</v>
      </c>
      <c r="O49" s="48" t="s">
        <v>57</v>
      </c>
      <c r="P49" s="48"/>
      <c r="Q49" s="48"/>
      <c r="R49" s="48"/>
      <c r="S49" s="49"/>
    </row>
    <row r="50" spans="1:26" s="51" customFormat="1" ht="19.5" customHeight="1" x14ac:dyDescent="0.35">
      <c r="A50" s="40"/>
      <c r="B50" s="41">
        <v>0.44583333333333303</v>
      </c>
      <c r="C50" s="52"/>
      <c r="D50" s="43" t="s">
        <v>30</v>
      </c>
      <c r="E50" s="44">
        <v>600</v>
      </c>
      <c r="F50" s="53" t="s">
        <v>101</v>
      </c>
      <c r="G50" s="53" t="s">
        <v>26</v>
      </c>
      <c r="H50" s="53" t="s">
        <v>102</v>
      </c>
      <c r="I50" s="53"/>
      <c r="J50" s="67"/>
      <c r="K50" s="67">
        <v>135</v>
      </c>
      <c r="L50" s="67"/>
      <c r="M50" s="67">
        <v>50</v>
      </c>
      <c r="N50" s="47">
        <f>SUM(J50:L50)/2.2</f>
        <v>61.36363636363636</v>
      </c>
      <c r="O50" s="48" t="s">
        <v>57</v>
      </c>
      <c r="P50" s="48"/>
      <c r="Q50" s="48"/>
      <c r="R50" s="48"/>
      <c r="S50" s="49"/>
    </row>
    <row r="51" spans="1:26" s="51" customFormat="1" ht="19.5" customHeight="1" x14ac:dyDescent="0.35">
      <c r="A51" s="40"/>
      <c r="B51" s="41">
        <v>0.46527777777777801</v>
      </c>
      <c r="C51" s="42"/>
      <c r="D51" s="43" t="s">
        <v>30</v>
      </c>
      <c r="E51" s="44">
        <v>445</v>
      </c>
      <c r="F51" s="53" t="s">
        <v>35</v>
      </c>
      <c r="G51" s="53"/>
      <c r="H51" s="53" t="s">
        <v>36</v>
      </c>
      <c r="I51" s="53"/>
      <c r="J51" s="67"/>
      <c r="K51" s="67">
        <v>135</v>
      </c>
      <c r="L51" s="67"/>
      <c r="M51" s="67">
        <v>50</v>
      </c>
      <c r="N51" s="47">
        <f>SUM(J51:L51)/2.2</f>
        <v>61.36363636363636</v>
      </c>
      <c r="O51" s="48" t="s">
        <v>57</v>
      </c>
      <c r="P51" s="48"/>
      <c r="Q51" s="48"/>
      <c r="R51" s="48"/>
      <c r="S51" s="49"/>
    </row>
    <row r="52" spans="1:26" s="51" customFormat="1" ht="19.5" customHeight="1" x14ac:dyDescent="0.35">
      <c r="A52" s="40"/>
      <c r="B52" s="41">
        <v>0.45069444444444401</v>
      </c>
      <c r="C52" s="52"/>
      <c r="D52" s="43" t="s">
        <v>30</v>
      </c>
      <c r="E52" s="44">
        <v>211</v>
      </c>
      <c r="F52" s="45" t="s">
        <v>74</v>
      </c>
      <c r="G52" s="45"/>
      <c r="H52" s="45" t="s">
        <v>75</v>
      </c>
      <c r="I52" s="45"/>
      <c r="J52" s="67"/>
      <c r="K52" s="67">
        <v>132</v>
      </c>
      <c r="L52" s="67"/>
      <c r="M52" s="67">
        <v>48</v>
      </c>
      <c r="N52" s="47">
        <f>SUM(J52:L52)/2.2</f>
        <v>59.999999999999993</v>
      </c>
      <c r="O52" s="48" t="s">
        <v>65</v>
      </c>
      <c r="P52" s="48"/>
      <c r="Q52" s="48"/>
      <c r="R52" s="48"/>
      <c r="S52" s="49"/>
    </row>
    <row r="53" spans="1:26" s="51" customFormat="1" ht="19.5" customHeight="1" x14ac:dyDescent="0.35">
      <c r="A53" s="40"/>
      <c r="B53" s="41">
        <v>0.47013888888888899</v>
      </c>
      <c r="C53" s="52"/>
      <c r="D53" s="43" t="s">
        <v>30</v>
      </c>
      <c r="E53" s="44">
        <v>812</v>
      </c>
      <c r="F53" s="45" t="s">
        <v>71</v>
      </c>
      <c r="G53" s="45"/>
      <c r="H53" s="45" t="s">
        <v>72</v>
      </c>
      <c r="I53" s="45"/>
      <c r="J53" s="67"/>
      <c r="K53" s="67">
        <v>132</v>
      </c>
      <c r="L53" s="67"/>
      <c r="M53" s="67">
        <v>48</v>
      </c>
      <c r="N53" s="47">
        <f>SUM(J53:L53)/2.2</f>
        <v>59.999999999999993</v>
      </c>
      <c r="O53" s="48" t="s">
        <v>65</v>
      </c>
      <c r="P53" s="48"/>
      <c r="Q53" s="48"/>
      <c r="R53" s="48"/>
      <c r="S53" s="49"/>
    </row>
    <row r="54" spans="1:26" s="51" customFormat="1" ht="19.5" customHeight="1" x14ac:dyDescent="0.35">
      <c r="A54" s="40"/>
      <c r="B54" s="41">
        <v>0.41666666666666669</v>
      </c>
      <c r="C54" s="42"/>
      <c r="D54" s="43" t="s">
        <v>30</v>
      </c>
      <c r="E54" s="44">
        <v>314</v>
      </c>
      <c r="F54" s="45" t="s">
        <v>63</v>
      </c>
      <c r="G54" s="45"/>
      <c r="H54" s="45" t="s">
        <v>64</v>
      </c>
      <c r="I54" s="54"/>
      <c r="J54" s="67"/>
      <c r="K54" s="67">
        <v>131</v>
      </c>
      <c r="L54" s="67"/>
      <c r="M54" s="67">
        <v>48</v>
      </c>
      <c r="N54" s="47">
        <f>SUM(J54:L54)/2.2</f>
        <v>59.54545454545454</v>
      </c>
      <c r="O54" s="48" t="s">
        <v>70</v>
      </c>
      <c r="P54" s="48"/>
      <c r="Q54" s="48"/>
      <c r="R54" s="48"/>
      <c r="S54" s="49"/>
    </row>
    <row r="55" spans="1:26" s="51" customFormat="1" ht="19.5" x14ac:dyDescent="0.35">
      <c r="A55" s="40"/>
      <c r="B55" s="41">
        <v>0.49444444444444402</v>
      </c>
      <c r="C55" s="52"/>
      <c r="D55" s="43" t="s">
        <v>30</v>
      </c>
      <c r="E55" s="44">
        <v>372</v>
      </c>
      <c r="F55" s="53" t="s">
        <v>103</v>
      </c>
      <c r="G55" s="53"/>
      <c r="H55" s="53" t="s">
        <v>104</v>
      </c>
      <c r="I55" s="53"/>
      <c r="J55" s="67"/>
      <c r="K55" s="67">
        <v>127</v>
      </c>
      <c r="L55" s="67"/>
      <c r="M55" s="67">
        <v>48</v>
      </c>
      <c r="N55" s="47">
        <f>SUM(J55:L55)/2.2</f>
        <v>57.72727272727272</v>
      </c>
      <c r="O55" s="48" t="s">
        <v>73</v>
      </c>
      <c r="P55" s="48"/>
      <c r="Q55" s="48"/>
      <c r="R55" s="48"/>
      <c r="S55" s="49"/>
    </row>
    <row r="56" spans="1:26" s="51" customFormat="1" ht="19.5" x14ac:dyDescent="0.35">
      <c r="A56" s="40"/>
      <c r="B56" s="41">
        <v>0.51388888888888895</v>
      </c>
      <c r="C56" s="52"/>
      <c r="D56" s="43" t="s">
        <v>30</v>
      </c>
      <c r="E56" s="44">
        <v>414</v>
      </c>
      <c r="F56" s="45" t="s">
        <v>66</v>
      </c>
      <c r="G56" s="45"/>
      <c r="H56" s="45" t="s">
        <v>67</v>
      </c>
      <c r="I56" s="45"/>
      <c r="J56" s="67"/>
      <c r="K56" s="67">
        <v>126</v>
      </c>
      <c r="L56" s="67"/>
      <c r="M56" s="67">
        <v>46</v>
      </c>
      <c r="N56" s="47">
        <f>SUM(J56:L56)/2.2</f>
        <v>57.272727272727266</v>
      </c>
      <c r="O56" s="48" t="s">
        <v>76</v>
      </c>
      <c r="P56" s="48"/>
      <c r="Q56" s="48"/>
      <c r="R56" s="48"/>
      <c r="S56" s="49"/>
    </row>
    <row r="57" spans="1:26" s="51" customFormat="1" ht="19.5" x14ac:dyDescent="0.35">
      <c r="A57" s="40"/>
      <c r="B57" s="41">
        <v>0.41180555555555554</v>
      </c>
      <c r="C57" s="42"/>
      <c r="D57" s="43" t="s">
        <v>30</v>
      </c>
      <c r="E57" s="44">
        <v>598</v>
      </c>
      <c r="F57" s="45" t="s">
        <v>105</v>
      </c>
      <c r="G57" s="45"/>
      <c r="H57" s="45" t="s">
        <v>106</v>
      </c>
      <c r="I57" s="45"/>
      <c r="J57" s="67"/>
      <c r="K57" s="67">
        <v>124</v>
      </c>
      <c r="L57" s="67"/>
      <c r="M57" s="67">
        <v>46</v>
      </c>
      <c r="N57" s="47">
        <f>SUM(J57:L57)/2.2</f>
        <v>56.36363636363636</v>
      </c>
      <c r="O57" s="48" t="s">
        <v>80</v>
      </c>
      <c r="P57" s="48"/>
      <c r="Q57" s="48"/>
      <c r="R57" s="48"/>
      <c r="S57" s="49"/>
    </row>
    <row r="58" spans="1:26" s="51" customFormat="1" ht="19.5" x14ac:dyDescent="0.35">
      <c r="A58" s="40"/>
      <c r="B58" s="41">
        <v>0.46041666666666597</v>
      </c>
      <c r="C58" s="42"/>
      <c r="D58" s="43" t="s">
        <v>30</v>
      </c>
      <c r="E58" s="44">
        <v>281</v>
      </c>
      <c r="F58" s="53" t="s">
        <v>55</v>
      </c>
      <c r="G58" s="53"/>
      <c r="H58" s="53" t="s">
        <v>56</v>
      </c>
      <c r="I58" s="53"/>
      <c r="J58" s="67"/>
      <c r="K58" s="67">
        <v>123</v>
      </c>
      <c r="L58" s="67"/>
      <c r="M58" s="67">
        <v>46</v>
      </c>
      <c r="N58" s="47">
        <f>SUM(J58:L58)/2.2</f>
        <v>55.909090909090907</v>
      </c>
      <c r="O58" s="48" t="s">
        <v>83</v>
      </c>
      <c r="P58" s="48"/>
      <c r="Q58" s="48"/>
      <c r="R58" s="48"/>
      <c r="S58" s="49"/>
    </row>
    <row r="59" spans="1:26" s="51" customFormat="1" ht="18.75" x14ac:dyDescent="0.3">
      <c r="A59" s="40"/>
      <c r="B59" s="41">
        <v>0.53819444444444398</v>
      </c>
      <c r="C59" s="69" t="s">
        <v>86</v>
      </c>
      <c r="D59" s="43"/>
      <c r="E59" s="44"/>
      <c r="F59" s="53"/>
      <c r="G59" s="53"/>
      <c r="H59" s="53"/>
      <c r="I59" s="53"/>
      <c r="J59" s="67"/>
      <c r="K59" s="67"/>
      <c r="L59" s="67"/>
      <c r="M59" s="67"/>
      <c r="N59" s="67"/>
      <c r="O59" s="46"/>
      <c r="P59" s="46"/>
      <c r="Q59" s="46"/>
      <c r="R59" s="46"/>
      <c r="S59" s="57"/>
    </row>
    <row r="60" spans="1:26" ht="6.75" customHeight="1" thickBot="1" x14ac:dyDescent="0.3">
      <c r="A60" s="58"/>
      <c r="B60" s="70"/>
      <c r="C60" s="70"/>
      <c r="D60" s="70"/>
      <c r="E60" s="70"/>
      <c r="F60" s="70"/>
      <c r="G60" s="70"/>
      <c r="H60" s="70"/>
      <c r="I60" s="70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/>
      <c r="U60"/>
      <c r="V60"/>
      <c r="W60"/>
      <c r="X60"/>
      <c r="Y60"/>
      <c r="Z60"/>
    </row>
    <row r="61" spans="1:26" ht="15.75" thickBot="1" x14ac:dyDescent="0.3">
      <c r="T61"/>
      <c r="U61"/>
      <c r="V61"/>
      <c r="W61"/>
      <c r="X61"/>
      <c r="Y61"/>
      <c r="Z61"/>
    </row>
    <row r="62" spans="1:26" ht="26.25" thickBot="1" x14ac:dyDescent="0.4">
      <c r="A62" s="1"/>
      <c r="B62" s="2" t="s">
        <v>0</v>
      </c>
      <c r="C62" s="2"/>
      <c r="D62" s="2"/>
      <c r="E62" s="2"/>
      <c r="F62" s="2"/>
      <c r="G62" s="2"/>
      <c r="H62" s="2"/>
      <c r="I62" s="3" t="s">
        <v>1</v>
      </c>
      <c r="J62" s="3"/>
      <c r="K62" s="3"/>
      <c r="L62" s="3"/>
      <c r="M62" s="3"/>
      <c r="N62" s="3"/>
      <c r="O62" s="4" t="s">
        <v>2</v>
      </c>
      <c r="P62" s="5"/>
      <c r="Q62" s="6"/>
      <c r="R62" s="7"/>
      <c r="S62" s="7"/>
      <c r="T62"/>
      <c r="U62"/>
      <c r="V62"/>
      <c r="W62"/>
      <c r="X62"/>
      <c r="Y62"/>
      <c r="Z62"/>
    </row>
    <row r="63" spans="1:26" ht="20.25" thickBot="1" x14ac:dyDescent="0.4">
      <c r="A63" s="9"/>
      <c r="B63" s="10" t="s">
        <v>3</v>
      </c>
      <c r="C63" s="10"/>
      <c r="D63" s="10"/>
      <c r="E63" s="10"/>
      <c r="F63" s="10"/>
      <c r="G63" s="10"/>
      <c r="H63" s="10"/>
      <c r="I63" s="11" t="s">
        <v>4</v>
      </c>
      <c r="J63" s="12" t="s">
        <v>107</v>
      </c>
      <c r="K63" s="12"/>
      <c r="L63" s="12"/>
      <c r="M63" s="12"/>
      <c r="N63" s="13"/>
      <c r="O63" s="14" t="s">
        <v>6</v>
      </c>
      <c r="P63" s="15"/>
      <c r="Q63" s="16"/>
      <c r="R63" s="4"/>
      <c r="S63" s="6"/>
      <c r="T63"/>
      <c r="U63"/>
      <c r="V63"/>
      <c r="W63"/>
      <c r="X63"/>
      <c r="Y63"/>
      <c r="Z63"/>
    </row>
    <row r="64" spans="1:26" ht="19.5" thickBot="1" x14ac:dyDescent="0.35">
      <c r="A64" s="9"/>
      <c r="B64" s="10" t="s">
        <v>108</v>
      </c>
      <c r="C64" s="10"/>
      <c r="D64" s="10"/>
      <c r="E64" s="10"/>
      <c r="F64" s="10"/>
      <c r="G64" s="10"/>
      <c r="H64" s="10"/>
      <c r="I64" s="17" t="s">
        <v>8</v>
      </c>
      <c r="J64" s="18" t="s">
        <v>109</v>
      </c>
      <c r="K64" s="18"/>
      <c r="L64" s="18"/>
      <c r="M64" s="18"/>
      <c r="N64" s="13"/>
      <c r="O64" s="13"/>
      <c r="P64" s="13"/>
      <c r="Q64" s="13"/>
      <c r="R64" s="13"/>
      <c r="S64" s="19"/>
      <c r="T64"/>
      <c r="U64"/>
      <c r="V64"/>
      <c r="W64"/>
      <c r="X64"/>
      <c r="Y64"/>
      <c r="Z64"/>
    </row>
    <row r="65" spans="1:26" ht="19.5" x14ac:dyDescent="0.35">
      <c r="A65" s="9"/>
      <c r="B65" s="20" t="s">
        <v>110</v>
      </c>
      <c r="C65" s="21"/>
      <c r="D65" s="21"/>
      <c r="E65" s="21"/>
      <c r="F65" s="21"/>
      <c r="G65" s="21"/>
      <c r="H65" s="22"/>
      <c r="I65" s="13"/>
      <c r="J65" s="23" t="s">
        <v>11</v>
      </c>
      <c r="K65" s="23"/>
      <c r="L65" s="23"/>
      <c r="M65" s="23"/>
      <c r="N65" s="13"/>
      <c r="O65" s="13"/>
      <c r="P65" s="13"/>
      <c r="Q65" s="13"/>
      <c r="R65" s="13"/>
      <c r="S65" s="19"/>
      <c r="T65"/>
      <c r="U65"/>
      <c r="V65"/>
      <c r="W65"/>
      <c r="X65"/>
      <c r="Y65"/>
      <c r="Z65"/>
    </row>
    <row r="66" spans="1:26" ht="20.25" thickBot="1" x14ac:dyDescent="0.4">
      <c r="A66" s="9"/>
      <c r="B66" s="24" t="s">
        <v>111</v>
      </c>
      <c r="C66" s="25"/>
      <c r="D66" s="25"/>
      <c r="E66" s="25"/>
      <c r="F66" s="25"/>
      <c r="G66" s="25"/>
      <c r="H66" s="26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9"/>
      <c r="T66"/>
      <c r="U66"/>
      <c r="V66"/>
      <c r="W66"/>
      <c r="X66"/>
      <c r="Y66"/>
      <c r="Z66"/>
    </row>
    <row r="67" spans="1:26" ht="15.75" thickBot="1" x14ac:dyDescent="0.3">
      <c r="A67" s="9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9"/>
      <c r="T67"/>
      <c r="U67"/>
      <c r="V67"/>
      <c r="W67"/>
      <c r="X67"/>
      <c r="Y67"/>
      <c r="Z67"/>
    </row>
    <row r="68" spans="1:26" ht="15.75" x14ac:dyDescent="0.25">
      <c r="A68" s="27"/>
      <c r="B68" s="28" t="s">
        <v>13</v>
      </c>
      <c r="C68" s="29" t="s">
        <v>14</v>
      </c>
      <c r="D68" s="29" t="s">
        <v>15</v>
      </c>
      <c r="E68" s="29" t="s">
        <v>16</v>
      </c>
      <c r="F68" s="29" t="s">
        <v>17</v>
      </c>
      <c r="G68" s="29" t="s">
        <v>17</v>
      </c>
      <c r="H68" s="29" t="s">
        <v>18</v>
      </c>
      <c r="I68" s="29" t="s">
        <v>18</v>
      </c>
      <c r="J68" s="29" t="s">
        <v>19</v>
      </c>
      <c r="K68" s="29" t="s">
        <v>19</v>
      </c>
      <c r="L68" s="29" t="s">
        <v>19</v>
      </c>
      <c r="M68" s="29" t="s">
        <v>20</v>
      </c>
      <c r="N68" s="29" t="s">
        <v>21</v>
      </c>
      <c r="O68" s="30" t="s">
        <v>22</v>
      </c>
      <c r="P68" s="30"/>
      <c r="Q68" s="30"/>
      <c r="R68" s="30"/>
      <c r="S68" s="31"/>
      <c r="T68"/>
      <c r="U68"/>
      <c r="V68"/>
      <c r="W68"/>
      <c r="X68"/>
      <c r="Y68"/>
      <c r="Z68"/>
    </row>
    <row r="69" spans="1:26" ht="16.5" thickBot="1" x14ac:dyDescent="0.3">
      <c r="A69" s="27"/>
      <c r="B69" s="34"/>
      <c r="C69" s="35"/>
      <c r="D69" s="35"/>
      <c r="E69" s="35"/>
      <c r="F69" s="35"/>
      <c r="G69" s="35" t="s">
        <v>23</v>
      </c>
      <c r="H69" s="35"/>
      <c r="I69" s="35" t="s">
        <v>23</v>
      </c>
      <c r="J69" s="35" t="s">
        <v>112</v>
      </c>
      <c r="K69" s="35" t="s">
        <v>26</v>
      </c>
      <c r="L69" s="35" t="s">
        <v>26</v>
      </c>
      <c r="M69" s="35"/>
      <c r="N69" s="35"/>
      <c r="O69" s="35" t="s">
        <v>27</v>
      </c>
      <c r="P69" s="35" t="s">
        <v>26</v>
      </c>
      <c r="Q69" s="35" t="s">
        <v>26</v>
      </c>
      <c r="R69" s="35" t="s">
        <v>26</v>
      </c>
      <c r="S69" s="36" t="s">
        <v>28</v>
      </c>
      <c r="T69"/>
      <c r="U69"/>
      <c r="V69"/>
      <c r="W69"/>
      <c r="X69"/>
      <c r="Y69"/>
      <c r="Z69"/>
    </row>
    <row r="70" spans="1:26" ht="8.25" customHeight="1" x14ac:dyDescent="0.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9"/>
      <c r="T70"/>
      <c r="U70"/>
      <c r="V70"/>
      <c r="W70"/>
      <c r="X70"/>
      <c r="Y70"/>
      <c r="Z70"/>
    </row>
    <row r="71" spans="1:26" s="51" customFormat="1" ht="21.75" customHeight="1" x14ac:dyDescent="0.35">
      <c r="A71" s="40"/>
      <c r="B71" s="41">
        <v>0.64513888888889004</v>
      </c>
      <c r="C71" s="71"/>
      <c r="D71" s="43" t="s">
        <v>30</v>
      </c>
      <c r="E71" s="44">
        <v>803</v>
      </c>
      <c r="F71" s="53" t="s">
        <v>113</v>
      </c>
      <c r="G71" s="53"/>
      <c r="H71" s="53" t="s">
        <v>114</v>
      </c>
      <c r="I71" s="53"/>
      <c r="J71" s="72">
        <v>177</v>
      </c>
      <c r="K71" s="72"/>
      <c r="L71" s="72"/>
      <c r="M71" s="72">
        <v>59</v>
      </c>
      <c r="N71" s="47">
        <v>65.56</v>
      </c>
      <c r="O71" s="73" t="s">
        <v>33</v>
      </c>
      <c r="P71" s="73"/>
      <c r="Q71" s="73"/>
      <c r="R71" s="73"/>
      <c r="S71" s="74" t="s">
        <v>34</v>
      </c>
    </row>
    <row r="72" spans="1:26" s="51" customFormat="1" ht="19.5" x14ac:dyDescent="0.35">
      <c r="A72" s="40"/>
      <c r="B72" s="41">
        <v>0.63055555555555798</v>
      </c>
      <c r="C72" s="71"/>
      <c r="D72" s="43" t="s">
        <v>30</v>
      </c>
      <c r="E72" s="44">
        <v>101</v>
      </c>
      <c r="F72" s="53" t="s">
        <v>115</v>
      </c>
      <c r="G72" s="53" t="s">
        <v>116</v>
      </c>
      <c r="H72" s="53" t="s">
        <v>117</v>
      </c>
      <c r="I72" s="53"/>
      <c r="J72" s="72">
        <v>175</v>
      </c>
      <c r="K72" s="72"/>
      <c r="L72" s="72"/>
      <c r="M72" s="72">
        <v>59</v>
      </c>
      <c r="N72" s="47">
        <v>64.81</v>
      </c>
      <c r="O72" s="48" t="s">
        <v>37</v>
      </c>
      <c r="P72" s="73"/>
      <c r="Q72" s="73"/>
      <c r="R72" s="73"/>
      <c r="S72" s="74" t="s">
        <v>34</v>
      </c>
    </row>
    <row r="73" spans="1:26" s="51" customFormat="1" ht="19.5" x14ac:dyDescent="0.35">
      <c r="A73" s="40"/>
      <c r="B73" s="41">
        <v>0.52361111111111203</v>
      </c>
      <c r="C73" s="75"/>
      <c r="D73" s="43" t="s">
        <v>30</v>
      </c>
      <c r="E73" s="44">
        <v>318</v>
      </c>
      <c r="F73" s="53" t="s">
        <v>118</v>
      </c>
      <c r="G73" s="45"/>
      <c r="H73" s="53" t="s">
        <v>119</v>
      </c>
      <c r="I73" s="53"/>
      <c r="J73" s="46">
        <v>174</v>
      </c>
      <c r="K73" s="46"/>
      <c r="L73" s="46"/>
      <c r="M73" s="46">
        <v>58</v>
      </c>
      <c r="N73" s="47">
        <f>SUM(J73:L73)/2.7</f>
        <v>64.444444444444443</v>
      </c>
      <c r="O73" s="48" t="s">
        <v>41</v>
      </c>
      <c r="P73" s="48"/>
      <c r="Q73" s="48"/>
      <c r="R73" s="48"/>
      <c r="S73" s="49"/>
    </row>
    <row r="74" spans="1:26" s="51" customFormat="1" ht="20.25" customHeight="1" x14ac:dyDescent="0.35">
      <c r="A74" s="40"/>
      <c r="B74" s="41">
        <v>0.64027777777777894</v>
      </c>
      <c r="C74" s="71"/>
      <c r="D74" s="43" t="s">
        <v>30</v>
      </c>
      <c r="E74" s="44">
        <v>556</v>
      </c>
      <c r="F74" s="53" t="s">
        <v>120</v>
      </c>
      <c r="G74" s="53"/>
      <c r="H74" s="53" t="s">
        <v>121</v>
      </c>
      <c r="I74" s="53"/>
      <c r="J74" s="46">
        <v>172</v>
      </c>
      <c r="K74" s="46"/>
      <c r="L74" s="46"/>
      <c r="M74" s="46">
        <v>59</v>
      </c>
      <c r="N74" s="47">
        <v>63.7</v>
      </c>
      <c r="O74" s="48" t="s">
        <v>122</v>
      </c>
      <c r="P74" s="48"/>
      <c r="Q74" s="48"/>
      <c r="R74" s="48"/>
      <c r="S74" s="49"/>
    </row>
    <row r="75" spans="1:26" s="51" customFormat="1" ht="20.25" customHeight="1" x14ac:dyDescent="0.35">
      <c r="A75" s="40"/>
      <c r="B75" s="41">
        <v>0.52847222222222401</v>
      </c>
      <c r="C75" s="75"/>
      <c r="D75" s="43" t="s">
        <v>30</v>
      </c>
      <c r="E75" s="44">
        <v>122</v>
      </c>
      <c r="F75" s="45" t="s">
        <v>45</v>
      </c>
      <c r="G75" s="45"/>
      <c r="H75" s="45" t="s">
        <v>46</v>
      </c>
      <c r="I75" s="45"/>
      <c r="J75" s="46">
        <v>170</v>
      </c>
      <c r="K75" s="46"/>
      <c r="L75" s="46"/>
      <c r="M75" s="46">
        <v>59</v>
      </c>
      <c r="N75" s="47">
        <v>62.96</v>
      </c>
      <c r="O75" s="48" t="s">
        <v>123</v>
      </c>
      <c r="P75" s="48"/>
      <c r="Q75" s="48"/>
      <c r="R75" s="48"/>
      <c r="S75" s="49"/>
    </row>
    <row r="76" spans="1:26" s="51" customFormat="1" ht="20.25" customHeight="1" x14ac:dyDescent="0.35">
      <c r="A76" s="40"/>
      <c r="B76" s="41">
        <v>0.65000000000000202</v>
      </c>
      <c r="C76" s="71"/>
      <c r="D76" s="43" t="s">
        <v>30</v>
      </c>
      <c r="E76" s="44">
        <v>218</v>
      </c>
      <c r="F76" s="45" t="s">
        <v>124</v>
      </c>
      <c r="G76" s="45"/>
      <c r="H76" s="45" t="s">
        <v>125</v>
      </c>
      <c r="I76" s="45"/>
      <c r="J76" s="46">
        <v>170</v>
      </c>
      <c r="K76" s="46"/>
      <c r="L76" s="46"/>
      <c r="M76" s="46">
        <v>56</v>
      </c>
      <c r="N76" s="47">
        <v>62.96</v>
      </c>
      <c r="O76" s="48" t="s">
        <v>49</v>
      </c>
      <c r="P76" s="48"/>
      <c r="Q76" s="48"/>
      <c r="R76" s="48"/>
      <c r="S76" s="49"/>
    </row>
    <row r="77" spans="1:26" s="51" customFormat="1" ht="20.25" customHeight="1" x14ac:dyDescent="0.35">
      <c r="A77" s="40"/>
      <c r="B77" s="41">
        <v>0.625694444444447</v>
      </c>
      <c r="C77" s="71"/>
      <c r="D77" s="43" t="s">
        <v>30</v>
      </c>
      <c r="E77" s="44">
        <v>965</v>
      </c>
      <c r="F77" s="45" t="s">
        <v>126</v>
      </c>
      <c r="G77" s="45"/>
      <c r="H77" s="45" t="s">
        <v>127</v>
      </c>
      <c r="I77" s="45"/>
      <c r="J77" s="46">
        <v>168</v>
      </c>
      <c r="K77" s="46"/>
      <c r="L77" s="46"/>
      <c r="M77" s="46">
        <v>58</v>
      </c>
      <c r="N77" s="47">
        <v>62.22</v>
      </c>
      <c r="O77" s="48" t="s">
        <v>52</v>
      </c>
      <c r="P77" s="48"/>
      <c r="Q77" s="48"/>
      <c r="R77" s="48"/>
      <c r="S77" s="49"/>
    </row>
    <row r="78" spans="1:26" s="51" customFormat="1" ht="20.25" customHeight="1" x14ac:dyDescent="0.35">
      <c r="A78" s="40"/>
      <c r="B78" s="41">
        <v>0.53819444444444597</v>
      </c>
      <c r="C78" s="75"/>
      <c r="D78" s="43" t="s">
        <v>30</v>
      </c>
      <c r="E78" s="44">
        <v>623</v>
      </c>
      <c r="F78" s="45" t="s">
        <v>128</v>
      </c>
      <c r="G78" s="53"/>
      <c r="H78" s="45" t="s">
        <v>129</v>
      </c>
      <c r="I78" s="53"/>
      <c r="J78" s="46">
        <v>168</v>
      </c>
      <c r="K78" s="46"/>
      <c r="L78" s="46"/>
      <c r="M78" s="46">
        <v>56</v>
      </c>
      <c r="N78" s="47">
        <v>62.22</v>
      </c>
      <c r="O78" s="48" t="s">
        <v>54</v>
      </c>
      <c r="P78" s="48"/>
      <c r="Q78" s="48"/>
      <c r="R78" s="48"/>
      <c r="S78" s="49"/>
    </row>
    <row r="79" spans="1:26" s="51" customFormat="1" ht="20.25" customHeight="1" x14ac:dyDescent="0.35">
      <c r="A79" s="40"/>
      <c r="B79" s="41">
        <v>0.57708333333333495</v>
      </c>
      <c r="C79" s="75"/>
      <c r="D79" s="43" t="s">
        <v>30</v>
      </c>
      <c r="E79" s="44">
        <v>52</v>
      </c>
      <c r="F79" s="53" t="s">
        <v>93</v>
      </c>
      <c r="G79" s="53"/>
      <c r="H79" s="53" t="s">
        <v>94</v>
      </c>
      <c r="I79" s="53"/>
      <c r="J79" s="46">
        <v>167</v>
      </c>
      <c r="K79" s="46"/>
      <c r="L79" s="46"/>
      <c r="M79" s="46">
        <v>58</v>
      </c>
      <c r="N79" s="47">
        <v>61.85</v>
      </c>
      <c r="O79" s="48" t="s">
        <v>130</v>
      </c>
      <c r="P79" s="48"/>
      <c r="Q79" s="48"/>
      <c r="R79" s="48"/>
      <c r="S79" s="49"/>
    </row>
    <row r="80" spans="1:26" s="51" customFormat="1" ht="20.25" customHeight="1" x14ac:dyDescent="0.35">
      <c r="A80" s="40"/>
      <c r="B80" s="41">
        <v>0.55763888888889002</v>
      </c>
      <c r="C80" s="75"/>
      <c r="D80" s="43" t="s">
        <v>30</v>
      </c>
      <c r="E80" s="44">
        <v>852</v>
      </c>
      <c r="F80" s="45" t="s">
        <v>131</v>
      </c>
      <c r="G80" s="45"/>
      <c r="H80" s="45" t="s">
        <v>132</v>
      </c>
      <c r="I80" s="45"/>
      <c r="J80" s="46">
        <v>166</v>
      </c>
      <c r="K80" s="46"/>
      <c r="L80" s="46"/>
      <c r="M80" s="46">
        <v>58</v>
      </c>
      <c r="N80" s="47">
        <v>61.48</v>
      </c>
      <c r="O80" s="48" t="s">
        <v>133</v>
      </c>
      <c r="P80" s="48"/>
      <c r="Q80" s="48"/>
      <c r="R80" s="48"/>
      <c r="S80" s="49"/>
    </row>
    <row r="81" spans="1:26" s="51" customFormat="1" ht="18.75" x14ac:dyDescent="0.3">
      <c r="A81" s="40"/>
      <c r="B81" s="41">
        <v>0.654861111111113</v>
      </c>
      <c r="C81" s="76" t="s">
        <v>86</v>
      </c>
      <c r="D81" s="77"/>
      <c r="E81" s="77"/>
      <c r="F81" s="77"/>
      <c r="G81" s="77"/>
      <c r="H81" s="77"/>
      <c r="I81" s="77"/>
      <c r="J81" s="46"/>
      <c r="K81" s="46"/>
      <c r="L81" s="46"/>
      <c r="M81" s="46"/>
      <c r="N81" s="46"/>
      <c r="O81" s="46"/>
      <c r="P81" s="46"/>
      <c r="Q81" s="46"/>
      <c r="R81" s="46"/>
      <c r="S81" s="57"/>
    </row>
    <row r="82" spans="1:26" ht="9" customHeight="1" thickBot="1" x14ac:dyDescent="0.3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/>
      <c r="U82"/>
      <c r="V82"/>
      <c r="W82"/>
      <c r="X82"/>
      <c r="Y82"/>
      <c r="Z82"/>
    </row>
    <row r="83" spans="1:26" ht="15.75" thickBot="1" x14ac:dyDescent="0.3">
      <c r="T83"/>
      <c r="U83"/>
      <c r="V83"/>
      <c r="W83"/>
      <c r="X83"/>
      <c r="Y83"/>
      <c r="Z83"/>
    </row>
    <row r="84" spans="1:26" ht="26.25" thickBot="1" x14ac:dyDescent="0.4">
      <c r="A84" s="1"/>
      <c r="B84" s="2" t="s">
        <v>0</v>
      </c>
      <c r="C84" s="2"/>
      <c r="D84" s="2"/>
      <c r="E84" s="2"/>
      <c r="F84" s="2"/>
      <c r="G84" s="2"/>
      <c r="H84" s="2"/>
      <c r="I84" s="3" t="s">
        <v>1</v>
      </c>
      <c r="J84" s="3"/>
      <c r="K84" s="3"/>
      <c r="L84" s="3"/>
      <c r="M84" s="3"/>
      <c r="N84" s="3"/>
      <c r="O84" s="4" t="s">
        <v>2</v>
      </c>
      <c r="P84" s="5"/>
      <c r="Q84" s="6"/>
      <c r="R84" s="7"/>
      <c r="S84" s="7"/>
      <c r="T84"/>
      <c r="U84"/>
      <c r="V84"/>
      <c r="W84"/>
      <c r="X84"/>
      <c r="Y84"/>
      <c r="Z84"/>
    </row>
    <row r="85" spans="1:26" ht="20.25" thickBot="1" x14ac:dyDescent="0.4">
      <c r="A85" s="9"/>
      <c r="B85" s="10" t="s">
        <v>3</v>
      </c>
      <c r="C85" s="10"/>
      <c r="D85" s="10"/>
      <c r="E85" s="10"/>
      <c r="F85" s="10"/>
      <c r="G85" s="10"/>
      <c r="H85" s="10"/>
      <c r="I85" s="11" t="s">
        <v>4</v>
      </c>
      <c r="J85" s="12" t="s">
        <v>134</v>
      </c>
      <c r="K85" s="12"/>
      <c r="L85" s="12"/>
      <c r="M85" s="12"/>
      <c r="N85" s="13"/>
      <c r="O85" s="14" t="s">
        <v>6</v>
      </c>
      <c r="P85" s="15"/>
      <c r="Q85" s="16"/>
      <c r="R85" s="4"/>
      <c r="S85" s="6"/>
      <c r="T85"/>
      <c r="U85"/>
      <c r="V85"/>
      <c r="W85"/>
      <c r="X85"/>
      <c r="Y85"/>
      <c r="Z85"/>
    </row>
    <row r="86" spans="1:26" ht="19.5" thickBot="1" x14ac:dyDescent="0.35">
      <c r="A86" s="9"/>
      <c r="B86" s="10" t="s">
        <v>135</v>
      </c>
      <c r="C86" s="10"/>
      <c r="D86" s="10"/>
      <c r="E86" s="10"/>
      <c r="F86" s="10"/>
      <c r="G86" s="10"/>
      <c r="H86" s="10"/>
      <c r="I86" s="17" t="s">
        <v>8</v>
      </c>
      <c r="J86" s="18" t="s">
        <v>136</v>
      </c>
      <c r="K86" s="18"/>
      <c r="L86" s="18"/>
      <c r="M86" s="18"/>
      <c r="N86" s="13"/>
      <c r="O86" s="13"/>
      <c r="P86" s="13"/>
      <c r="Q86" s="13"/>
      <c r="R86" s="13"/>
      <c r="S86" s="19"/>
      <c r="T86"/>
      <c r="U86"/>
      <c r="V86"/>
      <c r="W86"/>
      <c r="X86"/>
      <c r="Y86"/>
      <c r="Z86"/>
    </row>
    <row r="87" spans="1:26" ht="19.5" x14ac:dyDescent="0.35">
      <c r="A87" s="9"/>
      <c r="B87" s="20" t="s">
        <v>110</v>
      </c>
      <c r="C87" s="21"/>
      <c r="D87" s="21"/>
      <c r="E87" s="21"/>
      <c r="F87" s="21"/>
      <c r="G87" s="21"/>
      <c r="H87" s="22"/>
      <c r="I87" s="13"/>
      <c r="J87" s="23" t="s">
        <v>90</v>
      </c>
      <c r="K87" s="23"/>
      <c r="L87" s="23"/>
      <c r="M87" s="23"/>
      <c r="N87" s="13"/>
      <c r="O87" s="13"/>
      <c r="P87" s="13"/>
      <c r="Q87" s="13"/>
      <c r="R87" s="13"/>
      <c r="S87" s="19"/>
      <c r="T87"/>
      <c r="U87"/>
      <c r="V87"/>
      <c r="W87"/>
      <c r="X87"/>
      <c r="Y87"/>
      <c r="Z87"/>
    </row>
    <row r="88" spans="1:26" ht="20.25" thickBot="1" x14ac:dyDescent="0.4">
      <c r="A88" s="9"/>
      <c r="B88" s="24" t="s">
        <v>137</v>
      </c>
      <c r="C88" s="25"/>
      <c r="D88" s="25"/>
      <c r="E88" s="25"/>
      <c r="F88" s="25"/>
      <c r="G88" s="25"/>
      <c r="H88" s="26"/>
      <c r="I88" s="13"/>
      <c r="J88" s="13"/>
      <c r="K88" s="13"/>
      <c r="L88" s="13"/>
      <c r="M88" s="13"/>
      <c r="N88" s="13">
        <v>310</v>
      </c>
      <c r="O88" s="13"/>
      <c r="P88" s="13"/>
      <c r="Q88" s="13"/>
      <c r="R88" s="13"/>
      <c r="S88" s="19"/>
      <c r="T88"/>
      <c r="U88"/>
      <c r="V88"/>
      <c r="W88"/>
      <c r="X88"/>
      <c r="Y88"/>
      <c r="Z88"/>
    </row>
    <row r="89" spans="1:26" ht="15.75" thickBot="1" x14ac:dyDescent="0.3">
      <c r="A89" s="9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9"/>
      <c r="T89"/>
      <c r="U89"/>
      <c r="V89"/>
      <c r="W89"/>
      <c r="X89"/>
      <c r="Y89"/>
      <c r="Z89"/>
    </row>
    <row r="90" spans="1:26" ht="15.75" x14ac:dyDescent="0.25">
      <c r="A90" s="27"/>
      <c r="B90" s="28" t="s">
        <v>13</v>
      </c>
      <c r="C90" s="29" t="s">
        <v>14</v>
      </c>
      <c r="D90" s="29" t="s">
        <v>15</v>
      </c>
      <c r="E90" s="29" t="s">
        <v>16</v>
      </c>
      <c r="F90" s="29" t="s">
        <v>17</v>
      </c>
      <c r="G90" s="29" t="s">
        <v>17</v>
      </c>
      <c r="H90" s="29" t="s">
        <v>18</v>
      </c>
      <c r="I90" s="29" t="s">
        <v>18</v>
      </c>
      <c r="J90" s="29" t="s">
        <v>19</v>
      </c>
      <c r="K90" s="29" t="s">
        <v>19</v>
      </c>
      <c r="L90" s="29" t="s">
        <v>19</v>
      </c>
      <c r="M90" s="29" t="s">
        <v>20</v>
      </c>
      <c r="N90" s="29" t="s">
        <v>21</v>
      </c>
      <c r="O90" s="30" t="s">
        <v>22</v>
      </c>
      <c r="P90" s="30"/>
      <c r="Q90" s="30"/>
      <c r="R90" s="30"/>
      <c r="S90" s="31"/>
      <c r="T90"/>
      <c r="U90"/>
      <c r="V90"/>
      <c r="W90"/>
      <c r="X90"/>
      <c r="Y90"/>
      <c r="Z90"/>
    </row>
    <row r="91" spans="1:26" ht="16.5" thickBot="1" x14ac:dyDescent="0.3">
      <c r="A91" s="27"/>
      <c r="B91" s="34"/>
      <c r="C91" s="35"/>
      <c r="D91" s="35"/>
      <c r="E91" s="35"/>
      <c r="F91" s="35"/>
      <c r="G91" s="35" t="s">
        <v>23</v>
      </c>
      <c r="H91" s="35"/>
      <c r="I91" s="35" t="s">
        <v>23</v>
      </c>
      <c r="J91" s="35" t="s">
        <v>112</v>
      </c>
      <c r="K91" s="35" t="s">
        <v>138</v>
      </c>
      <c r="L91" s="35" t="s">
        <v>26</v>
      </c>
      <c r="M91" s="35"/>
      <c r="N91" s="35"/>
      <c r="O91" s="35" t="s">
        <v>27</v>
      </c>
      <c r="P91" s="35" t="s">
        <v>26</v>
      </c>
      <c r="Q91" s="35" t="s">
        <v>26</v>
      </c>
      <c r="R91" s="35" t="s">
        <v>26</v>
      </c>
      <c r="S91" s="36" t="s">
        <v>28</v>
      </c>
      <c r="T91"/>
      <c r="U91"/>
      <c r="V91"/>
      <c r="W91"/>
      <c r="X91"/>
      <c r="Y91"/>
      <c r="Z91"/>
    </row>
    <row r="92" spans="1:26" ht="9" customHeight="1" x14ac:dyDescent="0.3">
      <c r="A92" s="37"/>
      <c r="B92" s="61"/>
      <c r="C92" s="62"/>
      <c r="D92" s="63"/>
      <c r="E92" s="64"/>
      <c r="F92" s="65"/>
      <c r="G92" s="65"/>
      <c r="H92" s="65"/>
      <c r="I92" s="65"/>
      <c r="J92" s="38"/>
      <c r="K92" s="38"/>
      <c r="L92" s="38"/>
      <c r="M92" s="38"/>
      <c r="N92" s="38"/>
      <c r="O92" s="38"/>
      <c r="P92" s="38"/>
      <c r="Q92" s="38"/>
      <c r="R92" s="38"/>
      <c r="S92" s="39"/>
      <c r="T92"/>
      <c r="U92"/>
      <c r="V92"/>
      <c r="W92"/>
      <c r="X92"/>
      <c r="Y92"/>
      <c r="Z92"/>
    </row>
    <row r="93" spans="1:26" s="51" customFormat="1" ht="19.5" x14ac:dyDescent="0.35">
      <c r="A93" s="40"/>
      <c r="B93" s="41">
        <v>0.61597222222222203</v>
      </c>
      <c r="C93" s="78"/>
      <c r="D93" s="43" t="s">
        <v>30</v>
      </c>
      <c r="E93" s="44">
        <v>556</v>
      </c>
      <c r="F93" s="53" t="s">
        <v>120</v>
      </c>
      <c r="G93" s="53"/>
      <c r="H93" s="53" t="s">
        <v>121</v>
      </c>
      <c r="I93" s="53"/>
      <c r="J93" s="72">
        <v>210</v>
      </c>
      <c r="K93" s="72"/>
      <c r="L93" s="72"/>
      <c r="M93" s="72">
        <v>56</v>
      </c>
      <c r="N93" s="47">
        <f>SUM(J93:L93)/3.1</f>
        <v>67.741935483870961</v>
      </c>
      <c r="O93" s="73" t="s">
        <v>33</v>
      </c>
      <c r="P93" s="73"/>
      <c r="Q93" s="73"/>
      <c r="R93" s="73"/>
      <c r="S93" s="74" t="s">
        <v>34</v>
      </c>
    </row>
    <row r="94" spans="1:26" s="51" customFormat="1" ht="19.5" x14ac:dyDescent="0.35">
      <c r="A94" s="40"/>
      <c r="B94" s="41">
        <v>0.58680555555555503</v>
      </c>
      <c r="C94" s="75"/>
      <c r="D94" s="43" t="s">
        <v>30</v>
      </c>
      <c r="E94" s="44">
        <v>965</v>
      </c>
      <c r="F94" s="45" t="s">
        <v>126</v>
      </c>
      <c r="G94" s="45"/>
      <c r="H94" s="45" t="s">
        <v>127</v>
      </c>
      <c r="I94" s="45"/>
      <c r="J94" s="72">
        <v>188</v>
      </c>
      <c r="K94" s="72"/>
      <c r="L94" s="72"/>
      <c r="M94" s="72">
        <v>46</v>
      </c>
      <c r="N94" s="47">
        <f>SUM(J94:L94)/3.1</f>
        <v>60.645161290322577</v>
      </c>
      <c r="O94" s="73" t="s">
        <v>139</v>
      </c>
      <c r="P94" s="73"/>
      <c r="Q94" s="73"/>
      <c r="R94" s="73"/>
      <c r="S94" s="74" t="s">
        <v>38</v>
      </c>
    </row>
    <row r="95" spans="1:26" s="51" customFormat="1" ht="19.5" x14ac:dyDescent="0.35">
      <c r="A95" s="40"/>
      <c r="B95" s="41">
        <v>0.60138888888888897</v>
      </c>
      <c r="C95" s="78"/>
      <c r="D95" s="43" t="s">
        <v>30</v>
      </c>
      <c r="E95" s="44">
        <v>852</v>
      </c>
      <c r="F95" s="45" t="s">
        <v>131</v>
      </c>
      <c r="G95" s="45"/>
      <c r="H95" s="45" t="s">
        <v>132</v>
      </c>
      <c r="I95" s="45"/>
      <c r="J95" s="72">
        <v>188</v>
      </c>
      <c r="K95" s="72"/>
      <c r="L95" s="72"/>
      <c r="M95" s="72">
        <v>46</v>
      </c>
      <c r="N95" s="47">
        <f>SUM(J95:L95)/3.1</f>
        <v>60.645161290322577</v>
      </c>
      <c r="O95" s="73" t="s">
        <v>139</v>
      </c>
      <c r="P95" s="73"/>
      <c r="Q95" s="73"/>
      <c r="R95" s="73"/>
      <c r="S95" s="74" t="s">
        <v>38</v>
      </c>
    </row>
    <row r="96" spans="1:26" s="51" customFormat="1" ht="19.5" x14ac:dyDescent="0.35">
      <c r="A96" s="40"/>
      <c r="B96" s="41">
        <v>0.59166666666666601</v>
      </c>
      <c r="C96" s="75"/>
      <c r="D96" s="43" t="s">
        <v>30</v>
      </c>
      <c r="E96" s="44">
        <v>101</v>
      </c>
      <c r="F96" s="53" t="s">
        <v>115</v>
      </c>
      <c r="G96" s="53"/>
      <c r="H96" s="53" t="s">
        <v>117</v>
      </c>
      <c r="I96" s="53"/>
      <c r="J96" s="72">
        <v>177</v>
      </c>
      <c r="K96" s="72"/>
      <c r="L96" s="72"/>
      <c r="M96" s="72">
        <v>46</v>
      </c>
      <c r="N96" s="47">
        <f>SUM(J96:L96)/3.1</f>
        <v>57.096774193548384</v>
      </c>
      <c r="O96" s="73" t="s">
        <v>122</v>
      </c>
      <c r="P96" s="73"/>
      <c r="Q96" s="73"/>
      <c r="R96" s="73"/>
      <c r="S96" s="74"/>
    </row>
    <row r="97" spans="1:26" s="51" customFormat="1" ht="18.75" x14ac:dyDescent="0.3">
      <c r="A97" s="40"/>
      <c r="B97" s="41">
        <v>0.62083333333333302</v>
      </c>
      <c r="C97" s="62" t="s">
        <v>86</v>
      </c>
      <c r="D97" s="63"/>
      <c r="E97" s="64"/>
      <c r="F97" s="65"/>
      <c r="G97" s="65"/>
      <c r="H97" s="65"/>
      <c r="I97" s="65"/>
      <c r="J97" s="72"/>
      <c r="K97" s="72"/>
      <c r="L97" s="72"/>
      <c r="M97" s="72"/>
      <c r="N97" s="72"/>
      <c r="O97" s="72"/>
      <c r="P97" s="72"/>
      <c r="Q97" s="72"/>
      <c r="R97" s="72"/>
      <c r="S97" s="79"/>
    </row>
    <row r="98" spans="1:26" ht="7.5" customHeight="1" thickBot="1" x14ac:dyDescent="0.3">
      <c r="A98" s="58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/>
      <c r="U98"/>
      <c r="V98"/>
      <c r="W98"/>
      <c r="X98"/>
      <c r="Y98"/>
      <c r="Z98"/>
    </row>
    <row r="99" spans="1:26" ht="7.5" customHeight="1" thickBot="1" x14ac:dyDescent="0.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/>
      <c r="U99"/>
      <c r="V99"/>
      <c r="W99"/>
      <c r="X99"/>
      <c r="Y99"/>
      <c r="Z99"/>
    </row>
    <row r="100" spans="1:26" ht="26.25" thickBot="1" x14ac:dyDescent="0.4">
      <c r="A100" s="1"/>
      <c r="B100" s="2" t="s">
        <v>0</v>
      </c>
      <c r="C100" s="2"/>
      <c r="D100" s="2"/>
      <c r="E100" s="2"/>
      <c r="F100" s="2"/>
      <c r="G100" s="2"/>
      <c r="H100" s="2"/>
      <c r="I100" s="3" t="s">
        <v>1</v>
      </c>
      <c r="J100" s="3"/>
      <c r="K100" s="3"/>
      <c r="L100" s="3"/>
      <c r="M100" s="3"/>
      <c r="N100" s="3"/>
      <c r="O100" s="4" t="s">
        <v>2</v>
      </c>
      <c r="P100" s="5"/>
      <c r="Q100" s="6"/>
      <c r="R100" s="7"/>
      <c r="S100" s="7"/>
      <c r="T100"/>
      <c r="U100"/>
      <c r="V100"/>
      <c r="W100"/>
      <c r="X100"/>
      <c r="Y100"/>
      <c r="Z100"/>
    </row>
    <row r="101" spans="1:26" ht="20.25" thickBot="1" x14ac:dyDescent="0.4">
      <c r="A101" s="9"/>
      <c r="B101" s="10" t="s">
        <v>140</v>
      </c>
      <c r="C101" s="10"/>
      <c r="D101" s="10"/>
      <c r="E101" s="10"/>
      <c r="F101" s="10"/>
      <c r="G101" s="10"/>
      <c r="H101" s="10"/>
      <c r="I101" s="11" t="s">
        <v>4</v>
      </c>
      <c r="J101" s="12" t="s">
        <v>141</v>
      </c>
      <c r="K101" s="12"/>
      <c r="L101" s="12"/>
      <c r="M101" s="12"/>
      <c r="N101" s="13"/>
      <c r="O101" s="14" t="s">
        <v>6</v>
      </c>
      <c r="P101" s="15"/>
      <c r="Q101" s="16"/>
      <c r="R101" s="4"/>
      <c r="S101" s="6"/>
      <c r="T101"/>
      <c r="U101"/>
      <c r="V101"/>
      <c r="W101"/>
      <c r="X101"/>
      <c r="Y101"/>
      <c r="Z101"/>
    </row>
    <row r="102" spans="1:26" ht="19.5" thickBot="1" x14ac:dyDescent="0.35">
      <c r="A102" s="9"/>
      <c r="B102" s="10" t="s">
        <v>142</v>
      </c>
      <c r="C102" s="10"/>
      <c r="D102" s="10"/>
      <c r="E102" s="10"/>
      <c r="F102" s="10"/>
      <c r="G102" s="10"/>
      <c r="H102" s="10"/>
      <c r="I102" s="17" t="s">
        <v>8</v>
      </c>
      <c r="J102" s="18" t="s">
        <v>143</v>
      </c>
      <c r="K102" s="18"/>
      <c r="L102" s="18"/>
      <c r="M102" s="18"/>
      <c r="N102" s="13"/>
      <c r="O102" s="13"/>
      <c r="P102" s="13"/>
      <c r="Q102" s="13"/>
      <c r="R102" s="13"/>
      <c r="S102" s="19"/>
      <c r="T102"/>
      <c r="U102"/>
      <c r="V102"/>
      <c r="W102"/>
      <c r="X102"/>
      <c r="Y102"/>
      <c r="Z102"/>
    </row>
    <row r="103" spans="1:26" ht="19.5" x14ac:dyDescent="0.35">
      <c r="A103" s="9"/>
      <c r="B103" s="20" t="s">
        <v>110</v>
      </c>
      <c r="C103" s="21"/>
      <c r="D103" s="21"/>
      <c r="E103" s="21"/>
      <c r="F103" s="21"/>
      <c r="G103" s="21"/>
      <c r="H103" s="22"/>
      <c r="I103" s="13"/>
      <c r="J103" s="23" t="s">
        <v>11</v>
      </c>
      <c r="K103" s="23"/>
      <c r="L103" s="23"/>
      <c r="M103" s="23"/>
      <c r="N103" s="13"/>
      <c r="O103" s="13"/>
      <c r="P103" s="13"/>
      <c r="Q103" s="13"/>
      <c r="R103" s="13"/>
      <c r="S103" s="19"/>
      <c r="T103"/>
      <c r="U103"/>
      <c r="V103"/>
      <c r="W103"/>
      <c r="X103"/>
      <c r="Y103"/>
      <c r="Z103"/>
    </row>
    <row r="104" spans="1:26" ht="20.25" thickBot="1" x14ac:dyDescent="0.4">
      <c r="A104" s="9"/>
      <c r="B104" s="24" t="s">
        <v>144</v>
      </c>
      <c r="C104" s="25"/>
      <c r="D104" s="25"/>
      <c r="E104" s="25"/>
      <c r="F104" s="25"/>
      <c r="G104" s="25"/>
      <c r="H104" s="26"/>
      <c r="I104" s="13"/>
      <c r="J104" s="13"/>
      <c r="K104" s="13"/>
      <c r="L104" s="13"/>
      <c r="M104" s="13"/>
      <c r="N104" s="13">
        <v>290</v>
      </c>
      <c r="O104" s="13"/>
      <c r="P104" s="13"/>
      <c r="Q104" s="13"/>
      <c r="R104" s="13"/>
      <c r="S104" s="19"/>
      <c r="T104"/>
      <c r="U104"/>
      <c r="V104"/>
      <c r="W104"/>
      <c r="X104"/>
      <c r="Y104"/>
      <c r="Z104"/>
    </row>
    <row r="105" spans="1:26" ht="15.75" thickBot="1" x14ac:dyDescent="0.3">
      <c r="A105" s="9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9"/>
      <c r="T105"/>
      <c r="U105"/>
      <c r="V105"/>
      <c r="W105"/>
      <c r="X105"/>
      <c r="Y105"/>
      <c r="Z105"/>
    </row>
    <row r="106" spans="1:26" ht="15.75" x14ac:dyDescent="0.25">
      <c r="A106" s="27"/>
      <c r="B106" s="28" t="s">
        <v>13</v>
      </c>
      <c r="C106" s="29" t="s">
        <v>14</v>
      </c>
      <c r="D106" s="29" t="s">
        <v>15</v>
      </c>
      <c r="E106" s="29" t="s">
        <v>16</v>
      </c>
      <c r="F106" s="29" t="s">
        <v>17</v>
      </c>
      <c r="G106" s="29" t="s">
        <v>17</v>
      </c>
      <c r="H106" s="29" t="s">
        <v>18</v>
      </c>
      <c r="I106" s="29" t="s">
        <v>18</v>
      </c>
      <c r="J106" s="29" t="s">
        <v>19</v>
      </c>
      <c r="K106" s="29" t="s">
        <v>19</v>
      </c>
      <c r="L106" s="29" t="s">
        <v>19</v>
      </c>
      <c r="M106" s="29" t="s">
        <v>20</v>
      </c>
      <c r="N106" s="29" t="s">
        <v>21</v>
      </c>
      <c r="O106" s="30" t="s">
        <v>22</v>
      </c>
      <c r="P106" s="30"/>
      <c r="Q106" s="30"/>
      <c r="R106" s="30"/>
      <c r="S106" s="31"/>
      <c r="T106"/>
      <c r="U106"/>
      <c r="V106"/>
      <c r="W106"/>
      <c r="X106"/>
      <c r="Y106"/>
      <c r="Z106"/>
    </row>
    <row r="107" spans="1:26" ht="16.5" thickBot="1" x14ac:dyDescent="0.3">
      <c r="A107" s="27"/>
      <c r="B107" s="34"/>
      <c r="C107" s="35"/>
      <c r="D107" s="35"/>
      <c r="E107" s="35"/>
      <c r="F107" s="35"/>
      <c r="G107" s="35" t="s">
        <v>23</v>
      </c>
      <c r="H107" s="35"/>
      <c r="I107" s="35" t="s">
        <v>23</v>
      </c>
      <c r="J107" s="35" t="s">
        <v>138</v>
      </c>
      <c r="K107" s="35" t="s">
        <v>26</v>
      </c>
      <c r="L107" s="35" t="s">
        <v>26</v>
      </c>
      <c r="M107" s="35"/>
      <c r="N107" s="35"/>
      <c r="O107" s="35" t="s">
        <v>27</v>
      </c>
      <c r="P107" s="35" t="s">
        <v>26</v>
      </c>
      <c r="Q107" s="35" t="s">
        <v>26</v>
      </c>
      <c r="R107" s="35" t="s">
        <v>26</v>
      </c>
      <c r="S107" s="36" t="s">
        <v>28</v>
      </c>
      <c r="T107"/>
      <c r="U107"/>
      <c r="V107"/>
      <c r="W107"/>
      <c r="X107"/>
      <c r="Y107"/>
      <c r="Z107"/>
    </row>
    <row r="108" spans="1:26" ht="6" customHeight="1" x14ac:dyDescent="0.25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9"/>
      <c r="T108"/>
      <c r="U108"/>
      <c r="V108"/>
      <c r="W108"/>
      <c r="X108"/>
      <c r="Y108"/>
      <c r="Z108"/>
    </row>
    <row r="109" spans="1:26" s="51" customFormat="1" ht="19.5" x14ac:dyDescent="0.35">
      <c r="A109" s="40"/>
      <c r="B109" s="41">
        <v>0.70833333333333504</v>
      </c>
      <c r="C109" s="80"/>
      <c r="D109" s="43" t="s">
        <v>30</v>
      </c>
      <c r="E109" s="44">
        <v>583</v>
      </c>
      <c r="F109" s="53" t="s">
        <v>120</v>
      </c>
      <c r="G109" s="53"/>
      <c r="H109" s="53" t="s">
        <v>145</v>
      </c>
      <c r="I109" s="53"/>
      <c r="J109" s="46">
        <v>182</v>
      </c>
      <c r="K109" s="46"/>
      <c r="L109" s="46"/>
      <c r="M109" s="46">
        <v>52</v>
      </c>
      <c r="N109" s="47">
        <f>SUM(J109:L109)/2.9</f>
        <v>62.758620689655174</v>
      </c>
      <c r="O109" s="48" t="s">
        <v>33</v>
      </c>
      <c r="P109" s="48"/>
      <c r="Q109" s="48"/>
      <c r="R109" s="48"/>
      <c r="S109" s="49"/>
    </row>
    <row r="110" spans="1:26" s="51" customFormat="1" ht="19.5" x14ac:dyDescent="0.35">
      <c r="A110" s="40"/>
      <c r="B110" s="41">
        <v>0.65972222222222499</v>
      </c>
      <c r="C110" s="81"/>
      <c r="D110" s="43" t="s">
        <v>30</v>
      </c>
      <c r="E110" s="44">
        <v>525</v>
      </c>
      <c r="F110" s="45" t="s">
        <v>81</v>
      </c>
      <c r="G110" s="45"/>
      <c r="H110" s="45" t="s">
        <v>82</v>
      </c>
      <c r="I110" s="45"/>
      <c r="J110" s="46">
        <v>167</v>
      </c>
      <c r="K110" s="46"/>
      <c r="L110" s="46"/>
      <c r="M110" s="46">
        <v>46</v>
      </c>
      <c r="N110" s="47">
        <f>SUM(J110:L110)/2.9</f>
        <v>57.586206896551722</v>
      </c>
      <c r="O110" s="48" t="s">
        <v>37</v>
      </c>
      <c r="P110" s="48"/>
      <c r="Q110" s="48"/>
      <c r="R110" s="48"/>
      <c r="S110" s="49"/>
    </row>
    <row r="111" spans="1:26" s="51" customFormat="1" ht="19.5" x14ac:dyDescent="0.35">
      <c r="A111" s="40"/>
      <c r="B111" s="41">
        <v>0.72291666666666998</v>
      </c>
      <c r="C111" s="80"/>
      <c r="D111" s="43" t="s">
        <v>30</v>
      </c>
      <c r="E111" s="44">
        <v>43</v>
      </c>
      <c r="F111" s="45" t="s">
        <v>146</v>
      </c>
      <c r="G111" s="45"/>
      <c r="H111" s="45" t="s">
        <v>147</v>
      </c>
      <c r="I111" s="45"/>
      <c r="J111" s="46">
        <v>164</v>
      </c>
      <c r="K111" s="46"/>
      <c r="L111" s="46"/>
      <c r="M111" s="46">
        <v>44</v>
      </c>
      <c r="N111" s="47">
        <f>SUM(J111:L111)/2.9</f>
        <v>56.551724137931039</v>
      </c>
      <c r="O111" s="48" t="s">
        <v>41</v>
      </c>
      <c r="P111" s="48"/>
      <c r="Q111" s="48"/>
      <c r="R111" s="48"/>
      <c r="S111" s="49"/>
    </row>
    <row r="112" spans="1:26" s="51" customFormat="1" ht="19.5" x14ac:dyDescent="0.35">
      <c r="A112" s="40"/>
      <c r="B112" s="41">
        <v>0.68402777777777901</v>
      </c>
      <c r="C112" s="80"/>
      <c r="D112" s="43" t="s">
        <v>30</v>
      </c>
      <c r="E112" s="44">
        <v>218</v>
      </c>
      <c r="F112" s="45" t="s">
        <v>124</v>
      </c>
      <c r="G112" s="45"/>
      <c r="H112" s="45" t="s">
        <v>125</v>
      </c>
      <c r="I112" s="45"/>
      <c r="J112" s="46">
        <v>159</v>
      </c>
      <c r="K112" s="46"/>
      <c r="L112" s="46"/>
      <c r="M112" s="46">
        <v>44</v>
      </c>
      <c r="N112" s="47">
        <f>SUM(J112:L112)/2.9</f>
        <v>54.827586206896555</v>
      </c>
      <c r="O112" s="48" t="s">
        <v>122</v>
      </c>
      <c r="P112" s="48"/>
      <c r="Q112" s="48"/>
      <c r="R112" s="48"/>
      <c r="S112" s="49"/>
    </row>
    <row r="113" spans="1:26" s="51" customFormat="1" ht="18.75" x14ac:dyDescent="0.3">
      <c r="A113" s="40"/>
      <c r="B113" s="41">
        <v>0.72777777777777775</v>
      </c>
      <c r="C113" s="82" t="s">
        <v>86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57"/>
    </row>
    <row r="114" spans="1:26" ht="6.75" customHeight="1" thickBot="1" x14ac:dyDescent="0.3">
      <c r="A114" s="58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/>
      <c r="U114"/>
      <c r="V114"/>
      <c r="W114"/>
      <c r="X114"/>
      <c r="Y114"/>
      <c r="Z114"/>
    </row>
    <row r="115" spans="1:26" ht="15.75" thickBot="1" x14ac:dyDescent="0.3">
      <c r="T115"/>
      <c r="U115"/>
      <c r="V115"/>
      <c r="W115"/>
      <c r="X115"/>
      <c r="Y115"/>
      <c r="Z115"/>
    </row>
    <row r="116" spans="1:26" ht="26.25" thickBot="1" x14ac:dyDescent="0.4">
      <c r="A116" s="1"/>
      <c r="B116" s="2" t="s">
        <v>0</v>
      </c>
      <c r="C116" s="2"/>
      <c r="D116" s="2"/>
      <c r="E116" s="2"/>
      <c r="F116" s="2"/>
      <c r="G116" s="2"/>
      <c r="H116" s="2"/>
      <c r="I116" s="3" t="s">
        <v>1</v>
      </c>
      <c r="J116" s="3"/>
      <c r="K116" s="3"/>
      <c r="L116" s="3"/>
      <c r="M116" s="3"/>
      <c r="N116" s="83"/>
      <c r="O116" s="4" t="s">
        <v>2</v>
      </c>
      <c r="P116" s="5"/>
      <c r="Q116" s="6"/>
      <c r="R116" s="7"/>
      <c r="S116" s="7"/>
      <c r="T116"/>
      <c r="U116"/>
      <c r="V116"/>
      <c r="W116"/>
      <c r="X116"/>
      <c r="Y116"/>
      <c r="Z116"/>
    </row>
    <row r="117" spans="1:26" ht="20.25" thickBot="1" x14ac:dyDescent="0.4">
      <c r="A117" s="9"/>
      <c r="B117" s="10" t="s">
        <v>3</v>
      </c>
      <c r="C117" s="10"/>
      <c r="D117" s="10"/>
      <c r="E117" s="10"/>
      <c r="F117" s="10"/>
      <c r="G117" s="10"/>
      <c r="H117" s="10"/>
      <c r="I117" s="11" t="s">
        <v>4</v>
      </c>
      <c r="J117" s="12" t="s">
        <v>107</v>
      </c>
      <c r="K117" s="12"/>
      <c r="L117" s="12"/>
      <c r="M117" s="12"/>
      <c r="N117" s="13"/>
      <c r="O117" s="14" t="s">
        <v>6</v>
      </c>
      <c r="P117" s="15"/>
      <c r="Q117" s="16"/>
      <c r="R117" s="4"/>
      <c r="S117" s="6"/>
      <c r="T117"/>
      <c r="U117"/>
      <c r="V117"/>
      <c r="W117"/>
      <c r="X117"/>
      <c r="Y117"/>
      <c r="Z117"/>
    </row>
    <row r="118" spans="1:26" ht="19.5" thickBot="1" x14ac:dyDescent="0.35">
      <c r="A118" s="9"/>
      <c r="B118" s="84" t="s">
        <v>148</v>
      </c>
      <c r="C118" s="84"/>
      <c r="D118" s="84"/>
      <c r="E118" s="84"/>
      <c r="F118" s="84"/>
      <c r="G118" s="84"/>
      <c r="H118" s="84"/>
      <c r="I118" s="17" t="s">
        <v>8</v>
      </c>
      <c r="J118" s="18" t="s">
        <v>149</v>
      </c>
      <c r="K118" s="18"/>
      <c r="L118" s="18"/>
      <c r="M118" s="18"/>
      <c r="N118" s="13"/>
      <c r="O118" s="13"/>
      <c r="P118" s="13"/>
      <c r="Q118" s="13"/>
      <c r="R118" s="13"/>
      <c r="S118" s="19"/>
      <c r="T118"/>
      <c r="U118"/>
      <c r="V118"/>
      <c r="W118"/>
      <c r="X118"/>
      <c r="Y118"/>
      <c r="Z118"/>
    </row>
    <row r="119" spans="1:26" ht="19.5" x14ac:dyDescent="0.35">
      <c r="A119" s="9"/>
      <c r="B119" s="20" t="s">
        <v>110</v>
      </c>
      <c r="C119" s="21"/>
      <c r="D119" s="21"/>
      <c r="E119" s="21"/>
      <c r="F119" s="21"/>
      <c r="G119" s="21"/>
      <c r="H119" s="22"/>
      <c r="I119" s="13"/>
      <c r="J119" s="23" t="s">
        <v>11</v>
      </c>
      <c r="K119" s="23"/>
      <c r="L119" s="23"/>
      <c r="M119" s="23"/>
      <c r="N119" s="13"/>
      <c r="O119" s="13"/>
      <c r="P119" s="13"/>
      <c r="Q119" s="13"/>
      <c r="R119" s="13"/>
      <c r="S119" s="19"/>
      <c r="T119"/>
      <c r="U119"/>
      <c r="V119"/>
      <c r="W119"/>
      <c r="X119"/>
      <c r="Y119"/>
      <c r="Z119"/>
    </row>
    <row r="120" spans="1:26" ht="20.25" thickBot="1" x14ac:dyDescent="0.4">
      <c r="A120" s="9"/>
      <c r="B120" s="24" t="s">
        <v>150</v>
      </c>
      <c r="C120" s="25"/>
      <c r="D120" s="25"/>
      <c r="E120" s="25"/>
      <c r="F120" s="25"/>
      <c r="G120" s="25"/>
      <c r="H120" s="26"/>
      <c r="I120" s="13"/>
      <c r="J120" s="13"/>
      <c r="K120" s="13"/>
      <c r="L120" s="13"/>
      <c r="M120" s="13"/>
      <c r="N120" s="13">
        <v>290</v>
      </c>
      <c r="O120" s="13"/>
      <c r="P120" s="13"/>
      <c r="Q120" s="13"/>
      <c r="R120" s="13"/>
      <c r="S120" s="19"/>
      <c r="T120"/>
      <c r="U120"/>
      <c r="V120"/>
      <c r="W120"/>
      <c r="X120"/>
      <c r="Y120"/>
      <c r="Z120"/>
    </row>
    <row r="121" spans="1:26" ht="15.75" thickBot="1" x14ac:dyDescent="0.3">
      <c r="A121" s="9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9"/>
      <c r="T121"/>
      <c r="U121"/>
      <c r="V121"/>
      <c r="W121"/>
      <c r="X121"/>
      <c r="Y121"/>
      <c r="Z121"/>
    </row>
    <row r="122" spans="1:26" ht="15.75" x14ac:dyDescent="0.25">
      <c r="A122" s="27"/>
      <c r="B122" s="28" t="s">
        <v>13</v>
      </c>
      <c r="C122" s="29" t="s">
        <v>14</v>
      </c>
      <c r="D122" s="29" t="s">
        <v>15</v>
      </c>
      <c r="E122" s="29" t="s">
        <v>16</v>
      </c>
      <c r="F122" s="29" t="s">
        <v>17</v>
      </c>
      <c r="G122" s="29" t="s">
        <v>17</v>
      </c>
      <c r="H122" s="29" t="s">
        <v>18</v>
      </c>
      <c r="I122" s="29" t="s">
        <v>18</v>
      </c>
      <c r="J122" s="29" t="s">
        <v>19</v>
      </c>
      <c r="K122" s="29" t="s">
        <v>19</v>
      </c>
      <c r="L122" s="29" t="s">
        <v>19</v>
      </c>
      <c r="M122" s="29" t="s">
        <v>20</v>
      </c>
      <c r="N122" s="29" t="s">
        <v>21</v>
      </c>
      <c r="O122" s="30" t="s">
        <v>22</v>
      </c>
      <c r="P122" s="30"/>
      <c r="Q122" s="30"/>
      <c r="R122" s="30"/>
      <c r="S122" s="31"/>
      <c r="T122"/>
      <c r="U122"/>
      <c r="V122"/>
      <c r="W122"/>
      <c r="X122"/>
      <c r="Y122"/>
      <c r="Z122"/>
    </row>
    <row r="123" spans="1:26" ht="16.5" thickBot="1" x14ac:dyDescent="0.3">
      <c r="A123" s="27"/>
      <c r="B123" s="34"/>
      <c r="C123" s="35"/>
      <c r="D123" s="35"/>
      <c r="E123" s="35"/>
      <c r="F123" s="35"/>
      <c r="G123" s="35" t="s">
        <v>23</v>
      </c>
      <c r="H123" s="35"/>
      <c r="I123" s="35" t="s">
        <v>23</v>
      </c>
      <c r="J123" s="35" t="s">
        <v>138</v>
      </c>
      <c r="K123" s="35" t="s">
        <v>26</v>
      </c>
      <c r="L123" s="35" t="s">
        <v>26</v>
      </c>
      <c r="M123" s="35"/>
      <c r="N123" s="35"/>
      <c r="O123" s="35" t="s">
        <v>27</v>
      </c>
      <c r="P123" s="35" t="s">
        <v>26</v>
      </c>
      <c r="Q123" s="35" t="s">
        <v>26</v>
      </c>
      <c r="R123" s="35" t="s">
        <v>26</v>
      </c>
      <c r="S123" s="36" t="s">
        <v>28</v>
      </c>
      <c r="T123"/>
      <c r="U123"/>
      <c r="V123"/>
      <c r="W123"/>
      <c r="X123"/>
      <c r="Y123"/>
      <c r="Z123"/>
    </row>
    <row r="124" spans="1:26" ht="9" customHeight="1" x14ac:dyDescent="0.3">
      <c r="A124" s="37"/>
      <c r="B124" s="85"/>
      <c r="C124" s="86"/>
      <c r="D124" s="63"/>
      <c r="E124" s="64"/>
      <c r="F124" s="87"/>
      <c r="G124" s="65"/>
      <c r="H124" s="87"/>
      <c r="I124" s="65"/>
      <c r="J124" s="88"/>
      <c r="K124" s="88"/>
      <c r="L124" s="88"/>
      <c r="M124" s="88"/>
      <c r="N124" s="88"/>
      <c r="O124" s="88"/>
      <c r="P124" s="88"/>
      <c r="Q124" s="88"/>
      <c r="R124" s="88"/>
      <c r="S124" s="89"/>
      <c r="T124"/>
      <c r="U124"/>
      <c r="V124"/>
      <c r="W124"/>
      <c r="X124"/>
      <c r="Y124"/>
      <c r="Z124"/>
    </row>
    <row r="125" spans="1:26" s="51" customFormat="1" ht="19.5" x14ac:dyDescent="0.35">
      <c r="A125" s="40"/>
      <c r="B125" s="41">
        <v>0.59652777777777999</v>
      </c>
      <c r="C125" s="62"/>
      <c r="D125" s="43" t="s">
        <v>30</v>
      </c>
      <c r="E125" s="44">
        <v>744</v>
      </c>
      <c r="F125" s="53" t="s">
        <v>101</v>
      </c>
      <c r="G125" s="53"/>
      <c r="H125" s="53" t="s">
        <v>151</v>
      </c>
      <c r="I125" s="53"/>
      <c r="J125" s="46"/>
      <c r="K125" s="46"/>
      <c r="L125" s="46"/>
      <c r="M125" s="46"/>
      <c r="N125" s="47">
        <f t="shared" ref="N125" si="0">SUM(J125:L125)/2.9</f>
        <v>0</v>
      </c>
      <c r="O125" s="48"/>
      <c r="P125" s="48"/>
      <c r="Q125" s="48"/>
      <c r="R125" s="48"/>
      <c r="S125" s="49"/>
    </row>
    <row r="126" spans="1:26" s="51" customFormat="1" ht="18.75" x14ac:dyDescent="0.3">
      <c r="A126" s="40"/>
      <c r="B126" s="41">
        <v>0.60138888888889097</v>
      </c>
      <c r="C126" s="90" t="s">
        <v>26</v>
      </c>
      <c r="D126" s="43" t="s">
        <v>26</v>
      </c>
      <c r="E126" s="44" t="s">
        <v>26</v>
      </c>
      <c r="F126" s="53" t="s">
        <v>26</v>
      </c>
      <c r="G126" s="53" t="s">
        <v>26</v>
      </c>
      <c r="H126" s="53" t="s">
        <v>26</v>
      </c>
      <c r="I126" s="53" t="s">
        <v>26</v>
      </c>
      <c r="J126" s="46"/>
      <c r="K126" s="46"/>
      <c r="L126" s="46"/>
      <c r="M126" s="46"/>
      <c r="N126" s="46"/>
      <c r="O126" s="46"/>
      <c r="P126" s="46"/>
      <c r="Q126" s="46"/>
      <c r="R126" s="46"/>
      <c r="S126" s="57"/>
    </row>
    <row r="127" spans="1:26" ht="6.75" customHeight="1" thickBot="1" x14ac:dyDescent="0.3">
      <c r="A127" s="58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/>
      <c r="U127"/>
      <c r="V127"/>
      <c r="W127"/>
      <c r="X127"/>
      <c r="Y127"/>
      <c r="Z127"/>
    </row>
    <row r="128" spans="1:26" x14ac:dyDescent="0.25">
      <c r="T128"/>
      <c r="U128"/>
      <c r="V128"/>
      <c r="W128"/>
      <c r="X128"/>
      <c r="Y128"/>
      <c r="Z128"/>
    </row>
  </sheetData>
  <mergeCells count="78">
    <mergeCell ref="B118:H118"/>
    <mergeCell ref="J118:M118"/>
    <mergeCell ref="B119:H119"/>
    <mergeCell ref="J119:M119"/>
    <mergeCell ref="B120:H120"/>
    <mergeCell ref="O122:S122"/>
    <mergeCell ref="O106:S106"/>
    <mergeCell ref="B116:H116"/>
    <mergeCell ref="I116:N116"/>
    <mergeCell ref="O116:Q116"/>
    <mergeCell ref="B117:H117"/>
    <mergeCell ref="J117:M117"/>
    <mergeCell ref="O117:Q117"/>
    <mergeCell ref="R117:S117"/>
    <mergeCell ref="R101:S101"/>
    <mergeCell ref="B102:H102"/>
    <mergeCell ref="J102:M102"/>
    <mergeCell ref="B103:H103"/>
    <mergeCell ref="J103:M103"/>
    <mergeCell ref="B104:H104"/>
    <mergeCell ref="B100:H100"/>
    <mergeCell ref="I100:N100"/>
    <mergeCell ref="O100:Q100"/>
    <mergeCell ref="B101:H101"/>
    <mergeCell ref="J101:M101"/>
    <mergeCell ref="O101:Q101"/>
    <mergeCell ref="B86:H86"/>
    <mergeCell ref="J86:M86"/>
    <mergeCell ref="B87:H87"/>
    <mergeCell ref="J87:M87"/>
    <mergeCell ref="B88:H88"/>
    <mergeCell ref="O90:S90"/>
    <mergeCell ref="O68:S68"/>
    <mergeCell ref="B84:H84"/>
    <mergeCell ref="I84:N84"/>
    <mergeCell ref="O84:Q84"/>
    <mergeCell ref="B85:H85"/>
    <mergeCell ref="J85:M85"/>
    <mergeCell ref="O85:Q85"/>
    <mergeCell ref="R85:S85"/>
    <mergeCell ref="R63:S63"/>
    <mergeCell ref="B64:H64"/>
    <mergeCell ref="J64:M64"/>
    <mergeCell ref="B65:H65"/>
    <mergeCell ref="J65:M65"/>
    <mergeCell ref="B66:H66"/>
    <mergeCell ref="B62:H62"/>
    <mergeCell ref="I62:N62"/>
    <mergeCell ref="O62:Q62"/>
    <mergeCell ref="B63:H63"/>
    <mergeCell ref="J63:M63"/>
    <mergeCell ref="O63:Q63"/>
    <mergeCell ref="B34:H34"/>
    <mergeCell ref="J34:M34"/>
    <mergeCell ref="B35:H35"/>
    <mergeCell ref="J35:M35"/>
    <mergeCell ref="B36:H36"/>
    <mergeCell ref="O38:S38"/>
    <mergeCell ref="O7:S7"/>
    <mergeCell ref="B32:H32"/>
    <mergeCell ref="I32:N32"/>
    <mergeCell ref="O32:Q32"/>
    <mergeCell ref="B33:H33"/>
    <mergeCell ref="J33:M33"/>
    <mergeCell ref="O33:Q33"/>
    <mergeCell ref="R33:S33"/>
    <mergeCell ref="R2:S2"/>
    <mergeCell ref="B3:H3"/>
    <mergeCell ref="J3:M3"/>
    <mergeCell ref="B4:H4"/>
    <mergeCell ref="J4:M4"/>
    <mergeCell ref="B5:H5"/>
    <mergeCell ref="B1:H1"/>
    <mergeCell ref="I1:N1"/>
    <mergeCell ref="O1:Q1"/>
    <mergeCell ref="B2:H2"/>
    <mergeCell ref="J2:M2"/>
    <mergeCell ref="O2:Q2"/>
  </mergeCells>
  <pageMargins left="0.19685039370078741" right="0.19685039370078741" top="0.19685039370078741" bottom="0.19685039370078741" header="0" footer="0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Unaff CL190913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Debbie</cp:lastModifiedBy>
  <dcterms:created xsi:type="dcterms:W3CDTF">2013-09-19T18:49:46Z</dcterms:created>
  <dcterms:modified xsi:type="dcterms:W3CDTF">2013-09-19T18:54:07Z</dcterms:modified>
</cp:coreProperties>
</file>