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9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<sst xmlns="http://schemas.openxmlformats.org/spreadsheetml/2006/main" count="393" uniqueCount="138">
  <si>
    <t>Step by Step Dressage</t>
  </si>
  <si>
    <t xml:space="preserve"> @Royal Leisure Centre</t>
  </si>
  <si>
    <t xml:space="preserve">Starters: </t>
  </si>
  <si>
    <t>Thursday 18th November 2010</t>
  </si>
  <si>
    <t>Judge:</t>
  </si>
  <si>
    <t>Mrs Sally Price[4]</t>
  </si>
  <si>
    <t xml:space="preserve">Avr %      </t>
  </si>
  <si>
    <t>Class 1</t>
  </si>
  <si>
    <t>Writer:</t>
  </si>
  <si>
    <t>Mrs Jane Bwye</t>
  </si>
  <si>
    <t>W&amp;T    260
P19   220</t>
  </si>
  <si>
    <t>Unaffiliated Combined class (Judged on %)</t>
  </si>
  <si>
    <t>INDOOR ARENA</t>
  </si>
  <si>
    <t>SBS Walk &amp; Trot 'C' /Preliminary 19</t>
  </si>
  <si>
    <t>Time</t>
  </si>
  <si>
    <t>Test</t>
  </si>
  <si>
    <t>Sect</t>
  </si>
  <si>
    <t>No</t>
  </si>
  <si>
    <t>Horse</t>
  </si>
  <si>
    <t>Rider</t>
  </si>
  <si>
    <t>Age Sex</t>
  </si>
  <si>
    <t>Marks</t>
  </si>
  <si>
    <t>Col</t>
  </si>
  <si>
    <t>%</t>
  </si>
  <si>
    <t>Placings</t>
  </si>
  <si>
    <t xml:space="preserve"> </t>
  </si>
  <si>
    <t>Breeding</t>
  </si>
  <si>
    <t>W&amp;T</t>
  </si>
  <si>
    <t>Prelim</t>
  </si>
  <si>
    <t>O/all</t>
  </si>
  <si>
    <t>BB</t>
  </si>
  <si>
    <t>SE</t>
  </si>
  <si>
    <t>P19</t>
  </si>
  <si>
    <t>U</t>
  </si>
  <si>
    <t>Mr Smurf</t>
  </si>
  <si>
    <t>Denise Pembrey</t>
  </si>
  <si>
    <t>Q</t>
  </si>
  <si>
    <t>Harley</t>
  </si>
  <si>
    <t>Jane Cliff</t>
  </si>
  <si>
    <t>Over the Vee</t>
  </si>
  <si>
    <t>Clare Diamond</t>
  </si>
  <si>
    <t>C</t>
  </si>
  <si>
    <t>Asletts Fancy That</t>
  </si>
  <si>
    <t>Esmee Luckett</t>
  </si>
  <si>
    <t>Allright</t>
  </si>
  <si>
    <t>Michele Quinn</t>
  </si>
  <si>
    <t xml:space="preserve">Cold Mountain </t>
  </si>
  <si>
    <t>Briony Simpson</t>
  </si>
  <si>
    <t>Winston</t>
  </si>
  <si>
    <t xml:space="preserve">Sally Rees     </t>
  </si>
  <si>
    <t>7=</t>
  </si>
  <si>
    <t>Woodstock III</t>
  </si>
  <si>
    <t>Anne Cavagnuolo</t>
  </si>
  <si>
    <t>Fritham Kimble</t>
  </si>
  <si>
    <t>Susie Marchant-Lane</t>
  </si>
  <si>
    <t>Elvis</t>
  </si>
  <si>
    <t>Jenny Batty</t>
  </si>
  <si>
    <t>Henrietta</t>
  </si>
  <si>
    <t>Jane Rensch</t>
  </si>
  <si>
    <t>Merlin</t>
  </si>
  <si>
    <t>Caroline Lewis</t>
  </si>
  <si>
    <t>Scooby</t>
  </si>
  <si>
    <t>Jane Robinson</t>
  </si>
  <si>
    <t>Max</t>
  </si>
  <si>
    <t>Vicky Taylor</t>
  </si>
  <si>
    <t>Clio</t>
  </si>
  <si>
    <t>Donna Peglar</t>
  </si>
  <si>
    <t>Ella</t>
  </si>
  <si>
    <t>Sharon Sanders</t>
  </si>
  <si>
    <t>Flyte</t>
  </si>
  <si>
    <t>Hannah Ryan</t>
  </si>
  <si>
    <t>DNA</t>
  </si>
  <si>
    <t>End</t>
  </si>
  <si>
    <t>Mrs Thelma Russell-Hayes[5]</t>
  </si>
  <si>
    <t>Class 2</t>
  </si>
  <si>
    <t>Jacqui 9-10 &amp; Jane Lemmon 10-end</t>
  </si>
  <si>
    <t>W&amp;T    270
P15   230</t>
  </si>
  <si>
    <t>OUTDOOR ARENA 1</t>
  </si>
  <si>
    <t>SBS Walk &amp; Trot 'D' /Preliminary15</t>
  </si>
  <si>
    <t>P15</t>
  </si>
  <si>
    <t>Fox's Urban Beat</t>
  </si>
  <si>
    <t>Sally Mariani</t>
  </si>
  <si>
    <t>Woodlands Persuasion</t>
  </si>
  <si>
    <t xml:space="preserve">Pip Wates </t>
  </si>
  <si>
    <t>D</t>
  </si>
  <si>
    <t>Mojo</t>
  </si>
  <si>
    <t>Pip Kershaw</t>
  </si>
  <si>
    <t>Corinne Short</t>
  </si>
  <si>
    <t>Jamaica</t>
  </si>
  <si>
    <t>Isobel Pope</t>
  </si>
  <si>
    <t>John Lassetter Esq[3A]</t>
  </si>
  <si>
    <t>Class 3 &amp; 5</t>
  </si>
  <si>
    <t>Mrs Valerie Jacks</t>
  </si>
  <si>
    <t>N35  260
E45   290</t>
  </si>
  <si>
    <t>Unaffiliated Combined classes(Judged on %)</t>
  </si>
  <si>
    <t>Novice 35 /Elementary 45</t>
  </si>
  <si>
    <t>N</t>
  </si>
  <si>
    <t>E</t>
  </si>
  <si>
    <t>N35</t>
  </si>
  <si>
    <t>Fred</t>
  </si>
  <si>
    <t>Ashley Boyce</t>
  </si>
  <si>
    <t>QN</t>
  </si>
  <si>
    <t>E45</t>
  </si>
  <si>
    <t>Betsy Boo</t>
  </si>
  <si>
    <t>Lizzie White</t>
  </si>
  <si>
    <t>QE</t>
  </si>
  <si>
    <t>Elite</t>
  </si>
  <si>
    <t>Susan Bresnahan</t>
  </si>
  <si>
    <t>Just Jeremiah</t>
  </si>
  <si>
    <t>Jennifer Pidgeon</t>
  </si>
  <si>
    <t>Dougal</t>
  </si>
  <si>
    <t>Nicki Wylam</t>
  </si>
  <si>
    <t>Busters Arch Prince</t>
  </si>
  <si>
    <t xml:space="preserve">Warwick McLean      </t>
  </si>
  <si>
    <t>Talula</t>
  </si>
  <si>
    <t>Carolina Westerlund</t>
  </si>
  <si>
    <t>Red</t>
  </si>
  <si>
    <t>Sharon Newman</t>
  </si>
  <si>
    <t>Major Dream</t>
  </si>
  <si>
    <t>WD</t>
  </si>
  <si>
    <t>Get the Message</t>
  </si>
  <si>
    <t>Becky Hartwell</t>
  </si>
  <si>
    <t>Mrs Chloe Denny[4]</t>
  </si>
  <si>
    <t>Class 4 &amp; 7</t>
  </si>
  <si>
    <t>Mrs Helen Dunn</t>
  </si>
  <si>
    <t>N39  290
M61   290
A100   320</t>
  </si>
  <si>
    <t>Novice 39/Medium 61/Advanced 100</t>
  </si>
  <si>
    <t xml:space="preserve">Marks </t>
  </si>
  <si>
    <t xml:space="preserve">M </t>
  </si>
  <si>
    <t>A</t>
  </si>
  <si>
    <t>N39</t>
  </si>
  <si>
    <t>M61</t>
  </si>
  <si>
    <t>Venango</t>
  </si>
  <si>
    <t xml:space="preserve">Natalie Smith  </t>
  </si>
  <si>
    <t>10M
Trakehner x WB</t>
  </si>
  <si>
    <t>A100</t>
  </si>
  <si>
    <t>The Merchant of Venice</t>
  </si>
  <si>
    <t xml:space="preserve">Heidi Reed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</si>
</sst>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1"/>
      <name val="Times New Roman"/>
      <family val="1"/>
    </font>
    <font>
      <i/>
      <sz val="10"/>
      <color indexed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0"/>
      <color indexed="52"/>
      <name val="Times New Roman"/>
      <family val="1"/>
    </font>
    <font>
      <i/>
      <sz val="9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4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25" xfId="0" applyFont="1" applyBorder="1" applyAlignment="1">
      <alignment horizontal="center" vertical="top"/>
    </xf>
    <xf numFmtId="1" fontId="14" fillId="0" borderId="25" xfId="0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2" fontId="14" fillId="0" borderId="25" xfId="0" applyNumberFormat="1" applyFont="1" applyBorder="1" applyAlignment="1">
      <alignment/>
    </xf>
    <xf numFmtId="0" fontId="16" fillId="0" borderId="25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4" fillId="0" borderId="25" xfId="0" applyFont="1" applyBorder="1" applyAlignment="1">
      <alignment horizontal="left" wrapText="1"/>
    </xf>
    <xf numFmtId="0" fontId="17" fillId="0" borderId="25" xfId="0" applyFont="1" applyBorder="1" applyAlignment="1">
      <alignment/>
    </xf>
    <xf numFmtId="0" fontId="14" fillId="0" borderId="25" xfId="0" applyFont="1" applyBorder="1" applyAlignment="1">
      <alignment wrapText="1"/>
    </xf>
    <xf numFmtId="20" fontId="14" fillId="0" borderId="16" xfId="0" applyNumberFormat="1" applyFont="1" applyBorder="1" applyAlignment="1">
      <alignment/>
    </xf>
    <xf numFmtId="0" fontId="14" fillId="0" borderId="19" xfId="0" applyFont="1" applyBorder="1" applyAlignment="1">
      <alignment/>
    </xf>
    <xf numFmtId="2" fontId="14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1" fillId="0" borderId="2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2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23" fillId="0" borderId="25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16" fillId="0" borderId="25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17" fontId="12" fillId="0" borderId="10" xfId="0" applyNumberFormat="1" applyFont="1" applyBorder="1" applyAlignment="1">
      <alignment horizontal="center" vertical="top" wrapText="1"/>
    </xf>
    <xf numFmtId="0" fontId="24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80" zoomScaleNormal="80" workbookViewId="0" topLeftCell="A1">
      <selection activeCell="A1" sqref="A1:F1"/>
    </sheetView>
  </sheetViews>
  <sheetFormatPr defaultColWidth="9.00390625" defaultRowHeight="15.75"/>
  <cols>
    <col min="1" max="1" width="7.25390625" style="77" bestFit="1" customWidth="1"/>
    <col min="2" max="2" width="5.25390625" style="77" bestFit="1" customWidth="1"/>
    <col min="3" max="3" width="5.125" style="77" bestFit="1" customWidth="1"/>
    <col min="4" max="4" width="6.125" style="77" bestFit="1" customWidth="1"/>
    <col min="5" max="5" width="18.50390625" style="77" bestFit="1" customWidth="1"/>
    <col min="6" max="6" width="16.875" style="77" bestFit="1" customWidth="1"/>
    <col min="7" max="7" width="13.125" style="77" bestFit="1" customWidth="1"/>
    <col min="8" max="10" width="7.75390625" style="77" customWidth="1"/>
    <col min="11" max="11" width="6.00390625" style="77" customWidth="1"/>
    <col min="12" max="12" width="7.75390625" style="77" customWidth="1"/>
    <col min="13" max="17" width="5.25390625" style="77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16</v>
      </c>
      <c r="Q1" s="8">
        <v>16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SUM(L10:L27)/Q1</f>
        <v>60.52010489510489</v>
      </c>
      <c r="Q2" s="18"/>
    </row>
    <row r="3" spans="1:17" ht="19.5" customHeight="1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 t="s">
        <v>10</v>
      </c>
      <c r="P3" s="23"/>
      <c r="Q3" s="24"/>
    </row>
    <row r="4" spans="1:17" ht="19.5" customHeight="1">
      <c r="A4" s="25" t="s">
        <v>11</v>
      </c>
      <c r="B4" s="26"/>
      <c r="C4" s="26"/>
      <c r="D4" s="26"/>
      <c r="E4" s="26"/>
      <c r="F4" s="27"/>
      <c r="G4" s="28"/>
      <c r="H4" s="29" t="s">
        <v>12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18" thickBot="1">
      <c r="A5" s="34" t="s">
        <v>13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14</v>
      </c>
      <c r="B7" s="43" t="s">
        <v>15</v>
      </c>
      <c r="C7" s="43" t="s">
        <v>16</v>
      </c>
      <c r="D7" s="43" t="s">
        <v>17</v>
      </c>
      <c r="E7" s="44" t="s">
        <v>18</v>
      </c>
      <c r="F7" s="44" t="s">
        <v>19</v>
      </c>
      <c r="G7" s="45" t="s">
        <v>20</v>
      </c>
      <c r="H7" s="46" t="s">
        <v>21</v>
      </c>
      <c r="I7" s="46" t="s">
        <v>21</v>
      </c>
      <c r="J7" s="46" t="s">
        <v>21</v>
      </c>
      <c r="K7" s="43" t="s">
        <v>22</v>
      </c>
      <c r="L7" s="43" t="s">
        <v>23</v>
      </c>
      <c r="M7" s="47" t="s">
        <v>24</v>
      </c>
      <c r="N7" s="47"/>
      <c r="O7" s="47"/>
      <c r="P7" s="47"/>
      <c r="Q7" s="48"/>
    </row>
    <row r="8" spans="1:17" ht="16.5" thickBot="1">
      <c r="A8" s="49"/>
      <c r="B8" s="50"/>
      <c r="C8" s="51" t="s">
        <v>25</v>
      </c>
      <c r="D8" s="52"/>
      <c r="E8" s="53"/>
      <c r="F8" s="53"/>
      <c r="G8" s="52" t="s">
        <v>26</v>
      </c>
      <c r="H8" s="54" t="s">
        <v>27</v>
      </c>
      <c r="I8" s="54" t="s">
        <v>28</v>
      </c>
      <c r="J8" s="54" t="s">
        <v>25</v>
      </c>
      <c r="K8" s="52" t="s">
        <v>25</v>
      </c>
      <c r="L8" s="52"/>
      <c r="M8" s="52" t="s">
        <v>29</v>
      </c>
      <c r="N8" s="52" t="s">
        <v>30</v>
      </c>
      <c r="O8" s="52"/>
      <c r="P8" s="52"/>
      <c r="Q8" s="55" t="s">
        <v>31</v>
      </c>
    </row>
    <row r="9" spans="1:17" ht="5.25" customHeight="1">
      <c r="A9" s="56"/>
      <c r="B9" s="57"/>
      <c r="C9" s="57"/>
      <c r="D9" s="57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</row>
    <row r="10" spans="1:17" ht="24" customHeight="1">
      <c r="A10" s="60">
        <v>0.4527777777777778</v>
      </c>
      <c r="B10" s="61" t="s">
        <v>32</v>
      </c>
      <c r="C10" s="62" t="s">
        <v>33</v>
      </c>
      <c r="D10" s="63">
        <v>168</v>
      </c>
      <c r="E10" s="64" t="s">
        <v>34</v>
      </c>
      <c r="F10" s="64" t="s">
        <v>35</v>
      </c>
      <c r="G10" s="64"/>
      <c r="H10" s="65"/>
      <c r="I10" s="65">
        <v>147</v>
      </c>
      <c r="J10" s="65"/>
      <c r="K10" s="65">
        <v>54</v>
      </c>
      <c r="L10" s="66">
        <f>SUM(H10:J10)/2.2</f>
        <v>66.81818181818181</v>
      </c>
      <c r="M10" s="67">
        <v>1</v>
      </c>
      <c r="N10" s="67"/>
      <c r="O10" s="67"/>
      <c r="P10" s="67"/>
      <c r="Q10" s="68" t="s">
        <v>36</v>
      </c>
    </row>
    <row r="11" spans="1:17" ht="24" customHeight="1">
      <c r="A11" s="60">
        <v>0.40902777777777805</v>
      </c>
      <c r="B11" s="61" t="s">
        <v>32</v>
      </c>
      <c r="C11" s="62" t="s">
        <v>33</v>
      </c>
      <c r="D11" s="63">
        <v>416</v>
      </c>
      <c r="E11" s="69" t="s">
        <v>37</v>
      </c>
      <c r="F11" s="69" t="s">
        <v>38</v>
      </c>
      <c r="G11" s="64">
        <v>5</v>
      </c>
      <c r="H11" s="65"/>
      <c r="I11" s="65">
        <v>146</v>
      </c>
      <c r="J11" s="65"/>
      <c r="K11" s="65">
        <v>54</v>
      </c>
      <c r="L11" s="66">
        <f>SUM(H11:J11)/2.2</f>
        <v>66.36363636363636</v>
      </c>
      <c r="M11" s="67">
        <v>2</v>
      </c>
      <c r="N11" s="67"/>
      <c r="O11" s="67"/>
      <c r="P11" s="67"/>
      <c r="Q11" s="68" t="s">
        <v>36</v>
      </c>
    </row>
    <row r="12" spans="1:17" ht="24" customHeight="1">
      <c r="A12" s="60">
        <v>0.3847222222222223</v>
      </c>
      <c r="B12" s="61" t="s">
        <v>32</v>
      </c>
      <c r="C12" s="62" t="s">
        <v>33</v>
      </c>
      <c r="D12" s="63">
        <v>547</v>
      </c>
      <c r="E12" s="64" t="s">
        <v>39</v>
      </c>
      <c r="F12" s="64" t="s">
        <v>40</v>
      </c>
      <c r="G12" s="64" t="s">
        <v>30</v>
      </c>
      <c r="H12" s="65"/>
      <c r="I12" s="65">
        <v>139</v>
      </c>
      <c r="J12" s="65"/>
      <c r="K12" s="65">
        <v>52</v>
      </c>
      <c r="L12" s="66">
        <f>SUM(H12:J12)/2.2</f>
        <v>63.18181818181818</v>
      </c>
      <c r="M12" s="67">
        <v>3</v>
      </c>
      <c r="N12" s="67" t="s">
        <v>36</v>
      </c>
      <c r="O12" s="67"/>
      <c r="P12" s="67"/>
      <c r="Q12" s="68"/>
    </row>
    <row r="13" spans="1:17" ht="24" customHeight="1">
      <c r="A13" s="60">
        <v>0.375</v>
      </c>
      <c r="B13" s="70" t="s">
        <v>41</v>
      </c>
      <c r="C13" s="62" t="s">
        <v>33</v>
      </c>
      <c r="D13" s="63">
        <v>450</v>
      </c>
      <c r="E13" s="69" t="s">
        <v>42</v>
      </c>
      <c r="F13" s="69" t="s">
        <v>43</v>
      </c>
      <c r="G13" s="64">
        <v>5</v>
      </c>
      <c r="H13" s="65">
        <v>164</v>
      </c>
      <c r="I13" s="65"/>
      <c r="J13" s="65"/>
      <c r="K13" s="65">
        <v>62</v>
      </c>
      <c r="L13" s="66">
        <f>SUM(H13:J13)/2.6</f>
        <v>63.07692307692307</v>
      </c>
      <c r="M13" s="67">
        <v>4</v>
      </c>
      <c r="N13" s="67"/>
      <c r="O13" s="67"/>
      <c r="P13" s="67"/>
      <c r="Q13" s="68"/>
    </row>
    <row r="14" spans="1:17" ht="24" customHeight="1">
      <c r="A14" s="60">
        <v>0.3944444444444446</v>
      </c>
      <c r="B14" s="61" t="s">
        <v>32</v>
      </c>
      <c r="C14" s="62" t="s">
        <v>33</v>
      </c>
      <c r="D14" s="63">
        <v>170</v>
      </c>
      <c r="E14" s="71" t="s">
        <v>44</v>
      </c>
      <c r="F14" s="71" t="s">
        <v>45</v>
      </c>
      <c r="G14" s="64">
        <v>5</v>
      </c>
      <c r="H14" s="65"/>
      <c r="I14" s="65">
        <v>137</v>
      </c>
      <c r="J14" s="65"/>
      <c r="K14" s="65">
        <v>50</v>
      </c>
      <c r="L14" s="66">
        <f>SUM(H14:J14)/2.2</f>
        <v>62.272727272727266</v>
      </c>
      <c r="M14" s="67">
        <v>5</v>
      </c>
      <c r="N14" s="67"/>
      <c r="O14" s="67"/>
      <c r="P14" s="67"/>
      <c r="Q14" s="68"/>
    </row>
    <row r="15" spans="1:17" ht="24" customHeight="1">
      <c r="A15" s="60">
        <v>0.41875</v>
      </c>
      <c r="B15" s="61" t="s">
        <v>32</v>
      </c>
      <c r="C15" s="62" t="s">
        <v>33</v>
      </c>
      <c r="D15" s="63">
        <v>523</v>
      </c>
      <c r="E15" s="69" t="s">
        <v>46</v>
      </c>
      <c r="F15" s="69" t="s">
        <v>47</v>
      </c>
      <c r="G15" s="64"/>
      <c r="H15" s="65"/>
      <c r="I15" s="65">
        <v>136</v>
      </c>
      <c r="J15" s="65"/>
      <c r="K15" s="65">
        <v>50</v>
      </c>
      <c r="L15" s="66">
        <f>SUM(H15:J15)/2.2</f>
        <v>61.81818181818181</v>
      </c>
      <c r="M15" s="67">
        <v>6</v>
      </c>
      <c r="N15" s="67"/>
      <c r="O15" s="67"/>
      <c r="P15" s="67"/>
      <c r="Q15" s="68"/>
    </row>
    <row r="16" spans="1:17" ht="24" customHeight="1">
      <c r="A16" s="60">
        <v>0.4236111111111115</v>
      </c>
      <c r="B16" s="61" t="s">
        <v>32</v>
      </c>
      <c r="C16" s="62" t="s">
        <v>33</v>
      </c>
      <c r="D16" s="63">
        <v>761</v>
      </c>
      <c r="E16" s="64" t="s">
        <v>48</v>
      </c>
      <c r="F16" s="64" t="s">
        <v>49</v>
      </c>
      <c r="G16" s="64">
        <v>6</v>
      </c>
      <c r="H16" s="65"/>
      <c r="I16" s="65">
        <v>135</v>
      </c>
      <c r="J16" s="65"/>
      <c r="K16" s="65">
        <v>50</v>
      </c>
      <c r="L16" s="66">
        <f>SUM(H16:J16)/2.2</f>
        <v>61.36363636363636</v>
      </c>
      <c r="M16" s="67" t="s">
        <v>50</v>
      </c>
      <c r="N16" s="67"/>
      <c r="O16" s="67"/>
      <c r="P16" s="67"/>
      <c r="Q16" s="68"/>
    </row>
    <row r="17" spans="1:17" ht="24" customHeight="1">
      <c r="A17" s="60">
        <v>0.4430555555555561</v>
      </c>
      <c r="B17" s="61" t="s">
        <v>32</v>
      </c>
      <c r="C17" s="62" t="s">
        <v>33</v>
      </c>
      <c r="D17" s="63">
        <v>330</v>
      </c>
      <c r="E17" s="65" t="s">
        <v>51</v>
      </c>
      <c r="F17" s="65" t="s">
        <v>52</v>
      </c>
      <c r="G17" s="64" t="s">
        <v>25</v>
      </c>
      <c r="H17" s="65"/>
      <c r="I17" s="65">
        <v>135</v>
      </c>
      <c r="J17" s="65"/>
      <c r="K17" s="65">
        <v>50</v>
      </c>
      <c r="L17" s="66">
        <f>SUM(H17:J17)/2.2</f>
        <v>61.36363636363636</v>
      </c>
      <c r="M17" s="67" t="s">
        <v>50</v>
      </c>
      <c r="N17" s="67"/>
      <c r="O17" s="67"/>
      <c r="P17" s="67"/>
      <c r="Q17" s="68"/>
    </row>
    <row r="18" spans="1:17" ht="24" customHeight="1">
      <c r="A18" s="60">
        <v>0.4138888888888892</v>
      </c>
      <c r="B18" s="61" t="s">
        <v>32</v>
      </c>
      <c r="C18" s="62" t="s">
        <v>33</v>
      </c>
      <c r="D18" s="63">
        <v>422</v>
      </c>
      <c r="E18" s="64" t="s">
        <v>53</v>
      </c>
      <c r="F18" s="64" t="s">
        <v>54</v>
      </c>
      <c r="G18" s="64">
        <v>11</v>
      </c>
      <c r="H18" s="65"/>
      <c r="I18" s="65">
        <v>135</v>
      </c>
      <c r="J18" s="65"/>
      <c r="K18" s="65">
        <v>48</v>
      </c>
      <c r="L18" s="66">
        <f>SUM(H18:J18)/2.2</f>
        <v>61.36363636363636</v>
      </c>
      <c r="M18" s="67">
        <v>9</v>
      </c>
      <c r="N18" s="67"/>
      <c r="O18" s="67"/>
      <c r="P18" s="67"/>
      <c r="Q18" s="68"/>
    </row>
    <row r="19" spans="1:17" ht="24" customHeight="1">
      <c r="A19" s="60">
        <v>0.39930555555555575</v>
      </c>
      <c r="B19" s="61" t="s">
        <v>32</v>
      </c>
      <c r="C19" s="62" t="s">
        <v>33</v>
      </c>
      <c r="D19" s="63">
        <v>720</v>
      </c>
      <c r="E19" s="64" t="s">
        <v>55</v>
      </c>
      <c r="F19" s="64" t="s">
        <v>56</v>
      </c>
      <c r="G19" s="64"/>
      <c r="H19" s="65"/>
      <c r="I19" s="65">
        <v>134</v>
      </c>
      <c r="J19" s="65"/>
      <c r="K19" s="65">
        <v>48</v>
      </c>
      <c r="L19" s="66">
        <f>SUM(H19:J19)/2.2</f>
        <v>60.90909090909091</v>
      </c>
      <c r="M19" s="67">
        <v>10</v>
      </c>
      <c r="N19" s="67"/>
      <c r="O19" s="67"/>
      <c r="P19" s="67"/>
      <c r="Q19" s="68"/>
    </row>
    <row r="20" spans="1:17" ht="24" customHeight="1">
      <c r="A20" s="60">
        <v>0.4333333333333338</v>
      </c>
      <c r="B20" s="61" t="s">
        <v>32</v>
      </c>
      <c r="C20" s="62" t="s">
        <v>33</v>
      </c>
      <c r="D20" s="63">
        <v>427</v>
      </c>
      <c r="E20" s="69" t="s">
        <v>57</v>
      </c>
      <c r="F20" s="69" t="s">
        <v>58</v>
      </c>
      <c r="G20" s="64">
        <v>4</v>
      </c>
      <c r="H20" s="65"/>
      <c r="I20" s="65">
        <v>133</v>
      </c>
      <c r="J20" s="65"/>
      <c r="K20" s="65">
        <v>50</v>
      </c>
      <c r="L20" s="66">
        <f>SUM(H20:J20)/2.2</f>
        <v>60.454545454545446</v>
      </c>
      <c r="M20" s="67">
        <v>11</v>
      </c>
      <c r="N20" s="67"/>
      <c r="O20" s="67"/>
      <c r="P20" s="67"/>
      <c r="Q20" s="68"/>
    </row>
    <row r="21" spans="1:17" ht="24" customHeight="1">
      <c r="A21" s="60">
        <v>0.42847222222222264</v>
      </c>
      <c r="B21" s="61" t="s">
        <v>32</v>
      </c>
      <c r="C21" s="62" t="s">
        <v>33</v>
      </c>
      <c r="D21" s="63">
        <v>443</v>
      </c>
      <c r="E21" s="64" t="s">
        <v>59</v>
      </c>
      <c r="F21" s="64" t="s">
        <v>60</v>
      </c>
      <c r="G21" s="64"/>
      <c r="H21" s="65"/>
      <c r="I21" s="65">
        <v>131</v>
      </c>
      <c r="J21" s="65"/>
      <c r="K21" s="65">
        <v>48</v>
      </c>
      <c r="L21" s="66">
        <f>SUM(H21:J21)/2.2</f>
        <v>59.54545454545454</v>
      </c>
      <c r="M21" s="67">
        <v>12</v>
      </c>
      <c r="N21" s="67"/>
      <c r="O21" s="67"/>
      <c r="P21" s="67"/>
      <c r="Q21" s="68"/>
    </row>
    <row r="22" spans="1:17" ht="24" customHeight="1">
      <c r="A22" s="60">
        <v>0.43819444444444494</v>
      </c>
      <c r="B22" s="61" t="s">
        <v>32</v>
      </c>
      <c r="C22" s="62" t="s">
        <v>33</v>
      </c>
      <c r="D22" s="63">
        <v>233</v>
      </c>
      <c r="E22" s="71" t="s">
        <v>61</v>
      </c>
      <c r="F22" s="71" t="s">
        <v>62</v>
      </c>
      <c r="G22" s="69"/>
      <c r="H22" s="65"/>
      <c r="I22" s="65">
        <v>127</v>
      </c>
      <c r="J22" s="65"/>
      <c r="K22" s="65">
        <v>48</v>
      </c>
      <c r="L22" s="66">
        <f>SUM(H22:J22)/2.2</f>
        <v>57.72727272727272</v>
      </c>
      <c r="M22" s="67">
        <v>13</v>
      </c>
      <c r="N22" s="67"/>
      <c r="O22" s="67"/>
      <c r="P22" s="67"/>
      <c r="Q22" s="68"/>
    </row>
    <row r="23" spans="1:17" ht="24" customHeight="1">
      <c r="A23" s="60">
        <v>0.4041666666666669</v>
      </c>
      <c r="B23" s="61" t="s">
        <v>32</v>
      </c>
      <c r="C23" s="62" t="s">
        <v>33</v>
      </c>
      <c r="D23" s="63">
        <v>534</v>
      </c>
      <c r="E23" s="69" t="s">
        <v>63</v>
      </c>
      <c r="F23" s="69" t="s">
        <v>64</v>
      </c>
      <c r="G23" s="69"/>
      <c r="H23" s="65"/>
      <c r="I23" s="65">
        <v>124</v>
      </c>
      <c r="J23" s="65"/>
      <c r="K23" s="65">
        <v>46</v>
      </c>
      <c r="L23" s="66">
        <f>SUM(H23:J23)/2.2</f>
        <v>56.36363636363636</v>
      </c>
      <c r="M23" s="67">
        <v>14</v>
      </c>
      <c r="N23" s="67"/>
      <c r="O23" s="67"/>
      <c r="P23" s="67"/>
      <c r="Q23" s="68"/>
    </row>
    <row r="24" spans="1:17" ht="24" customHeight="1">
      <c r="A24" s="60">
        <v>0.37986111111111115</v>
      </c>
      <c r="B24" s="70" t="s">
        <v>41</v>
      </c>
      <c r="C24" s="62" t="s">
        <v>33</v>
      </c>
      <c r="D24" s="63">
        <v>188</v>
      </c>
      <c r="E24" s="65" t="s">
        <v>65</v>
      </c>
      <c r="F24" s="65" t="s">
        <v>66</v>
      </c>
      <c r="G24" s="64"/>
      <c r="H24" s="65">
        <v>146</v>
      </c>
      <c r="I24" s="65"/>
      <c r="J24" s="65"/>
      <c r="K24" s="65">
        <v>58</v>
      </c>
      <c r="L24" s="66">
        <f>SUM(H24:J24)/2.6</f>
        <v>56.15384615384615</v>
      </c>
      <c r="M24" s="67">
        <v>15</v>
      </c>
      <c r="N24" s="67"/>
      <c r="O24" s="67"/>
      <c r="P24" s="67"/>
      <c r="Q24" s="68"/>
    </row>
    <row r="25" spans="1:17" ht="24" customHeight="1">
      <c r="A25" s="60">
        <v>0.38958333333333345</v>
      </c>
      <c r="B25" s="61" t="s">
        <v>32</v>
      </c>
      <c r="C25" s="62" t="s">
        <v>33</v>
      </c>
      <c r="D25" s="63">
        <v>550</v>
      </c>
      <c r="E25" s="69" t="s">
        <v>67</v>
      </c>
      <c r="F25" s="69" t="s">
        <v>68</v>
      </c>
      <c r="G25" s="69"/>
      <c r="H25" s="65"/>
      <c r="I25" s="65">
        <v>109</v>
      </c>
      <c r="J25" s="65"/>
      <c r="K25" s="65">
        <v>44</v>
      </c>
      <c r="L25" s="66">
        <f>SUM(H25:J25)/2.2</f>
        <v>49.54545454545454</v>
      </c>
      <c r="M25" s="67">
        <v>16</v>
      </c>
      <c r="N25" s="67"/>
      <c r="O25" s="67"/>
      <c r="P25" s="67"/>
      <c r="Q25" s="68"/>
    </row>
    <row r="26" spans="1:17" ht="24" customHeight="1">
      <c r="A26" s="60">
        <v>0.4479166666666667</v>
      </c>
      <c r="B26" s="61" t="s">
        <v>32</v>
      </c>
      <c r="C26" s="62" t="s">
        <v>33</v>
      </c>
      <c r="D26" s="63">
        <v>434</v>
      </c>
      <c r="E26" s="64" t="s">
        <v>69</v>
      </c>
      <c r="F26" s="64" t="s">
        <v>70</v>
      </c>
      <c r="G26" s="64"/>
      <c r="H26" s="65"/>
      <c r="I26" s="65" t="s">
        <v>71</v>
      </c>
      <c r="J26" s="65"/>
      <c r="K26" s="65"/>
      <c r="L26" s="66">
        <f>SUM(H26:J26)/2.2</f>
        <v>0</v>
      </c>
      <c r="M26" s="67" t="s">
        <v>71</v>
      </c>
      <c r="N26" s="67"/>
      <c r="O26" s="67"/>
      <c r="P26" s="67"/>
      <c r="Q26" s="68"/>
    </row>
    <row r="27" spans="1:17" ht="15.75">
      <c r="A27" s="60">
        <v>0.45763888888888954</v>
      </c>
      <c r="B27" s="61"/>
      <c r="C27" s="65"/>
      <c r="D27" s="65"/>
      <c r="E27" s="65" t="s">
        <v>72</v>
      </c>
      <c r="F27" s="65"/>
      <c r="G27" s="65"/>
      <c r="H27" s="65"/>
      <c r="I27" s="65"/>
      <c r="J27" s="65"/>
      <c r="K27" s="65"/>
      <c r="L27" s="66"/>
      <c r="M27" s="67"/>
      <c r="N27" s="67"/>
      <c r="O27" s="67"/>
      <c r="P27" s="67"/>
      <c r="Q27" s="68"/>
    </row>
    <row r="28" spans="1:17" ht="5.25" customHeight="1" thickBo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75"/>
      <c r="N28" s="75"/>
      <c r="O28" s="75"/>
      <c r="P28" s="75"/>
      <c r="Q28" s="76"/>
    </row>
    <row r="29" ht="5.25" customHeight="1" thickBot="1"/>
    <row r="30" spans="1:17" ht="26.25" thickBot="1">
      <c r="A30" s="1" t="s">
        <v>0</v>
      </c>
      <c r="B30" s="2"/>
      <c r="C30" s="2"/>
      <c r="D30" s="2"/>
      <c r="E30" s="2"/>
      <c r="F30" s="2"/>
      <c r="G30" s="3" t="s">
        <v>1</v>
      </c>
      <c r="H30" s="3"/>
      <c r="I30" s="3"/>
      <c r="J30" s="3"/>
      <c r="K30" s="3"/>
      <c r="L30" s="4"/>
      <c r="M30" s="5" t="s">
        <v>2</v>
      </c>
      <c r="N30" s="6"/>
      <c r="O30" s="6"/>
      <c r="P30" s="7">
        <v>16</v>
      </c>
      <c r="Q30" s="8">
        <v>16</v>
      </c>
    </row>
    <row r="31" spans="1:17" ht="20.25" thickBot="1">
      <c r="A31" s="9" t="s">
        <v>3</v>
      </c>
      <c r="B31" s="10"/>
      <c r="C31" s="10"/>
      <c r="D31" s="10"/>
      <c r="E31" s="10"/>
      <c r="F31" s="10"/>
      <c r="G31" s="11" t="s">
        <v>4</v>
      </c>
      <c r="H31" s="78" t="s">
        <v>73</v>
      </c>
      <c r="I31" s="78"/>
      <c r="J31" s="78"/>
      <c r="K31" s="78"/>
      <c r="L31" s="13"/>
      <c r="M31" s="14" t="s">
        <v>6</v>
      </c>
      <c r="N31" s="15"/>
      <c r="O31" s="16"/>
      <c r="P31" s="17">
        <f>SUM(L39:L55)/Q30</f>
        <v>63.01127214170693</v>
      </c>
      <c r="Q31" s="18"/>
    </row>
    <row r="32" spans="1:17" ht="19.5" thickBot="1">
      <c r="A32" s="9" t="s">
        <v>74</v>
      </c>
      <c r="B32" s="10"/>
      <c r="C32" s="10"/>
      <c r="D32" s="10"/>
      <c r="E32" s="10"/>
      <c r="F32" s="10"/>
      <c r="G32" s="19" t="s">
        <v>8</v>
      </c>
      <c r="H32" s="79" t="s">
        <v>75</v>
      </c>
      <c r="I32" s="79"/>
      <c r="J32" s="79"/>
      <c r="K32" s="79"/>
      <c r="L32" s="21"/>
      <c r="M32" s="21"/>
      <c r="N32" s="22"/>
      <c r="O32" s="23" t="s">
        <v>76</v>
      </c>
      <c r="P32" s="23"/>
      <c r="Q32" s="24"/>
    </row>
    <row r="33" spans="1:17" ht="19.5" customHeight="1">
      <c r="A33" s="25" t="s">
        <v>11</v>
      </c>
      <c r="B33" s="26"/>
      <c r="C33" s="26"/>
      <c r="D33" s="26"/>
      <c r="E33" s="26"/>
      <c r="F33" s="27"/>
      <c r="G33" s="28"/>
      <c r="H33" s="29" t="s">
        <v>77</v>
      </c>
      <c r="I33" s="29"/>
      <c r="J33" s="30"/>
      <c r="K33" s="30"/>
      <c r="L33" s="31"/>
      <c r="M33" s="32"/>
      <c r="N33" s="32"/>
      <c r="O33" s="33"/>
      <c r="P33" s="33"/>
      <c r="Q33" s="24"/>
    </row>
    <row r="34" spans="1:17" ht="18" thickBot="1">
      <c r="A34" s="34" t="s">
        <v>78</v>
      </c>
      <c r="B34" s="35"/>
      <c r="C34" s="35"/>
      <c r="D34" s="35"/>
      <c r="E34" s="35"/>
      <c r="F34" s="36"/>
      <c r="G34" s="37"/>
      <c r="H34" s="37"/>
      <c r="I34" s="37"/>
      <c r="J34" s="37"/>
      <c r="K34" s="37"/>
      <c r="L34" s="37"/>
      <c r="M34" s="37"/>
      <c r="N34" s="37"/>
      <c r="O34" s="33"/>
      <c r="P34" s="33"/>
      <c r="Q34" s="24"/>
    </row>
    <row r="35" spans="1:17" ht="5.25" customHeight="1" thickBot="1">
      <c r="A35" s="38"/>
      <c r="B35" s="39"/>
      <c r="C35" s="39"/>
      <c r="D35" s="39"/>
      <c r="E35" s="39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15.75">
      <c r="A36" s="42" t="s">
        <v>14</v>
      </c>
      <c r="B36" s="43" t="s">
        <v>15</v>
      </c>
      <c r="C36" s="43" t="s">
        <v>16</v>
      </c>
      <c r="D36" s="43" t="s">
        <v>17</v>
      </c>
      <c r="E36" s="44" t="s">
        <v>18</v>
      </c>
      <c r="F36" s="44" t="s">
        <v>19</v>
      </c>
      <c r="G36" s="45" t="s">
        <v>20</v>
      </c>
      <c r="H36" s="46" t="s">
        <v>21</v>
      </c>
      <c r="I36" s="46" t="s">
        <v>21</v>
      </c>
      <c r="J36" s="46" t="s">
        <v>21</v>
      </c>
      <c r="K36" s="43" t="s">
        <v>22</v>
      </c>
      <c r="L36" s="43" t="s">
        <v>23</v>
      </c>
      <c r="M36" s="47" t="s">
        <v>24</v>
      </c>
      <c r="N36" s="47"/>
      <c r="O36" s="47"/>
      <c r="P36" s="47"/>
      <c r="Q36" s="48"/>
    </row>
    <row r="37" spans="1:17" ht="16.5" thickBot="1">
      <c r="A37" s="49"/>
      <c r="B37" s="50"/>
      <c r="C37" s="51" t="s">
        <v>25</v>
      </c>
      <c r="D37" s="52"/>
      <c r="E37" s="53"/>
      <c r="F37" s="53"/>
      <c r="G37" s="52" t="s">
        <v>26</v>
      </c>
      <c r="H37" s="54" t="s">
        <v>27</v>
      </c>
      <c r="I37" s="54" t="s">
        <v>28</v>
      </c>
      <c r="J37" s="54" t="s">
        <v>25</v>
      </c>
      <c r="K37" s="52" t="s">
        <v>25</v>
      </c>
      <c r="L37" s="52"/>
      <c r="M37" s="52" t="s">
        <v>29</v>
      </c>
      <c r="N37" s="52" t="s">
        <v>30</v>
      </c>
      <c r="O37" s="52"/>
      <c r="P37" s="52"/>
      <c r="Q37" s="55" t="s">
        <v>31</v>
      </c>
    </row>
    <row r="38" spans="1:17" ht="5.25" customHeight="1">
      <c r="A38" s="56"/>
      <c r="B38" s="57"/>
      <c r="C38" s="57"/>
      <c r="D38" s="57"/>
      <c r="E38" s="58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9"/>
    </row>
    <row r="39" spans="1:17" ht="24" customHeight="1">
      <c r="A39" s="60">
        <v>0.37986111111111115</v>
      </c>
      <c r="B39" s="61" t="s">
        <v>79</v>
      </c>
      <c r="C39" s="62" t="s">
        <v>33</v>
      </c>
      <c r="D39" s="63">
        <v>416</v>
      </c>
      <c r="E39" s="69" t="s">
        <v>37</v>
      </c>
      <c r="F39" s="69" t="s">
        <v>38</v>
      </c>
      <c r="G39" s="64">
        <v>5</v>
      </c>
      <c r="H39" s="65"/>
      <c r="I39" s="65">
        <v>165</v>
      </c>
      <c r="J39" s="65"/>
      <c r="K39" s="65">
        <v>58</v>
      </c>
      <c r="L39" s="66">
        <f>SUM(H39:J39)/2.3</f>
        <v>71.73913043478261</v>
      </c>
      <c r="M39" s="67">
        <v>1</v>
      </c>
      <c r="N39" s="67"/>
      <c r="O39" s="67"/>
      <c r="P39" s="67"/>
      <c r="Q39" s="68" t="s">
        <v>36</v>
      </c>
    </row>
    <row r="40" spans="1:17" ht="24" customHeight="1">
      <c r="A40" s="60">
        <v>0.47708333333333414</v>
      </c>
      <c r="B40" s="61" t="s">
        <v>79</v>
      </c>
      <c r="C40" s="62" t="s">
        <v>33</v>
      </c>
      <c r="D40" s="63">
        <v>864</v>
      </c>
      <c r="E40" s="65" t="s">
        <v>80</v>
      </c>
      <c r="F40" s="65" t="s">
        <v>81</v>
      </c>
      <c r="G40" s="64"/>
      <c r="H40" s="65"/>
      <c r="I40" s="65">
        <v>156</v>
      </c>
      <c r="J40" s="65"/>
      <c r="K40" s="65">
        <v>54</v>
      </c>
      <c r="L40" s="66">
        <f>SUM(H40:J40)/2.3</f>
        <v>67.82608695652175</v>
      </c>
      <c r="M40" s="67">
        <v>2</v>
      </c>
      <c r="N40" s="67"/>
      <c r="O40" s="67"/>
      <c r="P40" s="67"/>
      <c r="Q40" s="68" t="s">
        <v>36</v>
      </c>
    </row>
    <row r="41" spans="1:17" ht="24" customHeight="1">
      <c r="A41" s="60">
        <v>0.4236111111111115</v>
      </c>
      <c r="B41" s="61" t="s">
        <v>79</v>
      </c>
      <c r="C41" s="62" t="s">
        <v>33</v>
      </c>
      <c r="D41" s="63">
        <v>170</v>
      </c>
      <c r="E41" s="71" t="s">
        <v>44</v>
      </c>
      <c r="F41" s="71" t="s">
        <v>45</v>
      </c>
      <c r="G41" s="64">
        <v>5</v>
      </c>
      <c r="H41" s="65"/>
      <c r="I41" s="65">
        <v>153</v>
      </c>
      <c r="J41" s="65"/>
      <c r="K41" s="65">
        <v>54</v>
      </c>
      <c r="L41" s="66">
        <f>SUM(H41:J41)/2.3</f>
        <v>66.52173913043478</v>
      </c>
      <c r="M41" s="67">
        <v>3</v>
      </c>
      <c r="N41" s="67"/>
      <c r="O41" s="67"/>
      <c r="P41" s="67"/>
      <c r="Q41" s="68"/>
    </row>
    <row r="42" spans="1:17" ht="24" customHeight="1">
      <c r="A42" s="60">
        <v>0.46736111111111184</v>
      </c>
      <c r="B42" s="61" t="s">
        <v>79</v>
      </c>
      <c r="C42" s="62" t="s">
        <v>33</v>
      </c>
      <c r="D42" s="63">
        <v>264</v>
      </c>
      <c r="E42" s="69" t="s">
        <v>82</v>
      </c>
      <c r="F42" s="69" t="s">
        <v>83</v>
      </c>
      <c r="G42" s="69"/>
      <c r="H42" s="65"/>
      <c r="I42" s="65">
        <v>150</v>
      </c>
      <c r="J42" s="65"/>
      <c r="K42" s="65">
        <v>54</v>
      </c>
      <c r="L42" s="66">
        <f>SUM(H42:J42)/2.3</f>
        <v>65.21739130434783</v>
      </c>
      <c r="M42" s="67">
        <v>4</v>
      </c>
      <c r="N42" s="67"/>
      <c r="O42" s="67"/>
      <c r="P42" s="67"/>
      <c r="Q42" s="68"/>
    </row>
    <row r="43" spans="1:17" ht="24" customHeight="1">
      <c r="A43" s="60">
        <v>0.3944444444444446</v>
      </c>
      <c r="B43" s="80" t="s">
        <v>84</v>
      </c>
      <c r="C43" s="62" t="s">
        <v>33</v>
      </c>
      <c r="D43" s="63">
        <v>518</v>
      </c>
      <c r="E43" s="71" t="s">
        <v>85</v>
      </c>
      <c r="F43" s="71" t="s">
        <v>86</v>
      </c>
      <c r="G43" s="69">
        <v>6</v>
      </c>
      <c r="H43" s="65">
        <v>173</v>
      </c>
      <c r="I43" s="65"/>
      <c r="J43" s="65"/>
      <c r="K43" s="65">
        <v>77</v>
      </c>
      <c r="L43" s="66">
        <f>SUM(H43:J43)/2.7</f>
        <v>64.07407407407408</v>
      </c>
      <c r="M43" s="67">
        <v>5</v>
      </c>
      <c r="N43" s="67"/>
      <c r="O43" s="67"/>
      <c r="P43" s="67"/>
      <c r="Q43" s="68"/>
    </row>
    <row r="44" spans="1:17" ht="24" customHeight="1">
      <c r="A44" s="60">
        <v>0.375</v>
      </c>
      <c r="B44" s="61" t="s">
        <v>79</v>
      </c>
      <c r="C44" s="62" t="s">
        <v>33</v>
      </c>
      <c r="D44" s="63">
        <v>457</v>
      </c>
      <c r="E44" s="64" t="s">
        <v>63</v>
      </c>
      <c r="F44" s="64" t="s">
        <v>87</v>
      </c>
      <c r="G44" s="64"/>
      <c r="H44" s="65"/>
      <c r="I44" s="65">
        <v>147</v>
      </c>
      <c r="J44" s="65"/>
      <c r="K44" s="65">
        <v>54</v>
      </c>
      <c r="L44" s="66">
        <f>SUM(H44:J44)/2.3</f>
        <v>63.913043478260875</v>
      </c>
      <c r="M44" s="67">
        <v>6</v>
      </c>
      <c r="N44" s="67"/>
      <c r="O44" s="67"/>
      <c r="P44" s="67"/>
      <c r="Q44" s="68"/>
    </row>
    <row r="45" spans="1:17" ht="24" customHeight="1">
      <c r="A45" s="60">
        <v>0.40902777777777805</v>
      </c>
      <c r="B45" s="61" t="s">
        <v>79</v>
      </c>
      <c r="C45" s="62" t="s">
        <v>33</v>
      </c>
      <c r="D45" s="63">
        <v>233</v>
      </c>
      <c r="E45" s="71" t="s">
        <v>61</v>
      </c>
      <c r="F45" s="71" t="s">
        <v>62</v>
      </c>
      <c r="G45" s="69"/>
      <c r="H45" s="65"/>
      <c r="I45" s="65">
        <v>146</v>
      </c>
      <c r="J45" s="65"/>
      <c r="K45" s="65">
        <v>52</v>
      </c>
      <c r="L45" s="66">
        <f>SUM(H45:J45)/2.3</f>
        <v>63.478260869565226</v>
      </c>
      <c r="M45" s="67">
        <v>7</v>
      </c>
      <c r="N45" s="67"/>
      <c r="O45" s="67"/>
      <c r="P45" s="67"/>
      <c r="Q45" s="68"/>
    </row>
    <row r="46" spans="1:17" ht="24" customHeight="1">
      <c r="A46" s="60">
        <v>0.3847222222222223</v>
      </c>
      <c r="B46" s="61" t="s">
        <v>79</v>
      </c>
      <c r="C46" s="62" t="s">
        <v>33</v>
      </c>
      <c r="D46" s="63">
        <v>422</v>
      </c>
      <c r="E46" s="64" t="s">
        <v>53</v>
      </c>
      <c r="F46" s="64" t="s">
        <v>54</v>
      </c>
      <c r="G46" s="64">
        <v>11</v>
      </c>
      <c r="H46" s="65"/>
      <c r="I46" s="65">
        <v>146</v>
      </c>
      <c r="J46" s="65"/>
      <c r="K46" s="65">
        <v>50</v>
      </c>
      <c r="L46" s="66">
        <f>SUM(H46:J46)/2.3</f>
        <v>63.478260869565226</v>
      </c>
      <c r="M46" s="67">
        <v>8</v>
      </c>
      <c r="N46" s="67"/>
      <c r="O46" s="67"/>
      <c r="P46" s="67"/>
      <c r="Q46" s="68"/>
    </row>
    <row r="47" spans="1:17" ht="24" customHeight="1">
      <c r="A47" s="60">
        <v>0.38958333333333345</v>
      </c>
      <c r="B47" s="61" t="s">
        <v>79</v>
      </c>
      <c r="C47" s="62" t="s">
        <v>33</v>
      </c>
      <c r="D47" s="63">
        <v>523</v>
      </c>
      <c r="E47" s="69" t="s">
        <v>46</v>
      </c>
      <c r="F47" s="69" t="s">
        <v>47</v>
      </c>
      <c r="G47" s="64"/>
      <c r="H47" s="65"/>
      <c r="I47" s="65">
        <v>144</v>
      </c>
      <c r="J47" s="65"/>
      <c r="K47" s="65">
        <v>50</v>
      </c>
      <c r="L47" s="66">
        <f>SUM(H47:J47)/2.3</f>
        <v>62.60869565217392</v>
      </c>
      <c r="M47" s="67">
        <v>9</v>
      </c>
      <c r="N47" s="67"/>
      <c r="O47" s="67"/>
      <c r="P47" s="67"/>
      <c r="Q47" s="68"/>
    </row>
    <row r="48" spans="1:17" ht="24" customHeight="1">
      <c r="A48" s="60">
        <v>0.39930555555555575</v>
      </c>
      <c r="B48" s="80" t="s">
        <v>84</v>
      </c>
      <c r="C48" s="62" t="s">
        <v>33</v>
      </c>
      <c r="D48" s="63">
        <v>450</v>
      </c>
      <c r="E48" s="69" t="s">
        <v>42</v>
      </c>
      <c r="F48" s="69" t="s">
        <v>43</v>
      </c>
      <c r="G48" s="64">
        <v>5</v>
      </c>
      <c r="H48" s="65">
        <v>169</v>
      </c>
      <c r="I48" s="65"/>
      <c r="J48" s="65"/>
      <c r="K48" s="65">
        <v>77</v>
      </c>
      <c r="L48" s="66">
        <f>SUM(H48:J48)/2.7</f>
        <v>62.59259259259259</v>
      </c>
      <c r="M48" s="67">
        <v>10</v>
      </c>
      <c r="N48" s="67"/>
      <c r="O48" s="67"/>
      <c r="P48" s="67"/>
      <c r="Q48" s="68"/>
    </row>
    <row r="49" spans="1:17" ht="24" customHeight="1">
      <c r="A49" s="60">
        <v>0.4625000000000007</v>
      </c>
      <c r="B49" s="61" t="s">
        <v>79</v>
      </c>
      <c r="C49" s="62" t="s">
        <v>33</v>
      </c>
      <c r="D49" s="63">
        <v>761</v>
      </c>
      <c r="E49" s="64" t="s">
        <v>48</v>
      </c>
      <c r="F49" s="64" t="s">
        <v>49</v>
      </c>
      <c r="G49" s="64">
        <v>6</v>
      </c>
      <c r="H49" s="65"/>
      <c r="I49" s="65">
        <v>141</v>
      </c>
      <c r="J49" s="65"/>
      <c r="K49" s="65">
        <v>50</v>
      </c>
      <c r="L49" s="66">
        <f>SUM(H49:J49)/2.3</f>
        <v>61.30434782608696</v>
      </c>
      <c r="M49" s="67">
        <v>11</v>
      </c>
      <c r="N49" s="67"/>
      <c r="O49" s="67"/>
      <c r="P49" s="67"/>
      <c r="Q49" s="68"/>
    </row>
    <row r="50" spans="1:17" ht="24" customHeight="1">
      <c r="A50" s="60">
        <v>0.4284722222222222</v>
      </c>
      <c r="B50" s="61" t="s">
        <v>79</v>
      </c>
      <c r="C50" s="62" t="s">
        <v>33</v>
      </c>
      <c r="D50" s="63">
        <v>168</v>
      </c>
      <c r="E50" s="64" t="s">
        <v>34</v>
      </c>
      <c r="F50" s="64" t="s">
        <v>35</v>
      </c>
      <c r="G50" s="64"/>
      <c r="H50" s="65"/>
      <c r="I50" s="65">
        <v>140</v>
      </c>
      <c r="J50" s="65"/>
      <c r="K50" s="65">
        <v>50</v>
      </c>
      <c r="L50" s="66">
        <f>SUM(H50:J50)/2.3</f>
        <v>60.86956521739131</v>
      </c>
      <c r="M50" s="67">
        <v>12</v>
      </c>
      <c r="N50" s="67"/>
      <c r="O50" s="67"/>
      <c r="P50" s="67"/>
      <c r="Q50" s="68"/>
    </row>
    <row r="51" spans="1:17" ht="24" customHeight="1">
      <c r="A51" s="60">
        <v>0.41875</v>
      </c>
      <c r="B51" s="61" t="s">
        <v>79</v>
      </c>
      <c r="C51" s="62" t="s">
        <v>33</v>
      </c>
      <c r="D51" s="63">
        <v>518</v>
      </c>
      <c r="E51" s="71" t="s">
        <v>85</v>
      </c>
      <c r="F51" s="71" t="s">
        <v>86</v>
      </c>
      <c r="G51" s="69">
        <v>6</v>
      </c>
      <c r="H51" s="65"/>
      <c r="I51" s="65">
        <v>139</v>
      </c>
      <c r="J51" s="65"/>
      <c r="K51" s="65">
        <v>48</v>
      </c>
      <c r="L51" s="66">
        <f>SUM(H51:J51)/2.3</f>
        <v>60.434782608695656</v>
      </c>
      <c r="M51" s="67">
        <v>13</v>
      </c>
      <c r="N51" s="67"/>
      <c r="O51" s="67"/>
      <c r="P51" s="67"/>
      <c r="Q51" s="68"/>
    </row>
    <row r="52" spans="1:17" ht="24" customHeight="1">
      <c r="A52" s="60">
        <v>0.4138888888888892</v>
      </c>
      <c r="B52" s="61" t="s">
        <v>79</v>
      </c>
      <c r="C52" s="62" t="s">
        <v>33</v>
      </c>
      <c r="D52" s="63">
        <v>330</v>
      </c>
      <c r="E52" s="65" t="s">
        <v>51</v>
      </c>
      <c r="F52" s="65" t="s">
        <v>52</v>
      </c>
      <c r="G52" s="64" t="s">
        <v>25</v>
      </c>
      <c r="H52" s="65"/>
      <c r="I52" s="65">
        <v>136</v>
      </c>
      <c r="J52" s="65"/>
      <c r="K52" s="65">
        <v>46</v>
      </c>
      <c r="L52" s="66">
        <f>SUM(H52:J52)/2.3</f>
        <v>59.1304347826087</v>
      </c>
      <c r="M52" s="67">
        <v>14</v>
      </c>
      <c r="N52" s="67"/>
      <c r="O52" s="67"/>
      <c r="P52" s="67"/>
      <c r="Q52" s="68"/>
    </row>
    <row r="53" spans="1:17" ht="24" customHeight="1">
      <c r="A53" s="60">
        <v>0.472222222222223</v>
      </c>
      <c r="B53" s="61" t="s">
        <v>79</v>
      </c>
      <c r="C53" s="62" t="s">
        <v>33</v>
      </c>
      <c r="D53" s="63">
        <v>79</v>
      </c>
      <c r="E53" s="65" t="s">
        <v>88</v>
      </c>
      <c r="F53" s="65" t="s">
        <v>89</v>
      </c>
      <c r="G53" s="64" t="s">
        <v>30</v>
      </c>
      <c r="H53" s="65"/>
      <c r="I53" s="65">
        <v>135</v>
      </c>
      <c r="J53" s="65"/>
      <c r="K53" s="65">
        <v>48</v>
      </c>
      <c r="L53" s="66">
        <f>SUM(H53:J53)/2.3</f>
        <v>58.69565217391305</v>
      </c>
      <c r="M53" s="67">
        <v>15</v>
      </c>
      <c r="N53" s="67" t="s">
        <v>36</v>
      </c>
      <c r="O53" s="67"/>
      <c r="P53" s="67"/>
      <c r="Q53" s="68"/>
    </row>
    <row r="54" spans="1:17" ht="24" customHeight="1">
      <c r="A54" s="60">
        <v>0.4041666666666669</v>
      </c>
      <c r="B54" s="80" t="s">
        <v>84</v>
      </c>
      <c r="C54" s="62" t="s">
        <v>33</v>
      </c>
      <c r="D54" s="63">
        <v>188</v>
      </c>
      <c r="E54" s="65" t="s">
        <v>65</v>
      </c>
      <c r="F54" s="65" t="s">
        <v>66</v>
      </c>
      <c r="G54" s="64"/>
      <c r="H54" s="65">
        <v>152</v>
      </c>
      <c r="I54" s="65"/>
      <c r="J54" s="65"/>
      <c r="K54" s="65">
        <v>70</v>
      </c>
      <c r="L54" s="66">
        <f>SUM(H54:J54)/2.7</f>
        <v>56.29629629629629</v>
      </c>
      <c r="M54" s="67">
        <v>16</v>
      </c>
      <c r="N54" s="67"/>
      <c r="O54" s="67"/>
      <c r="P54" s="67"/>
      <c r="Q54" s="68"/>
    </row>
    <row r="55" spans="1:17" ht="15.75">
      <c r="A55" s="60">
        <v>0.4819444444444453</v>
      </c>
      <c r="B55" s="61"/>
      <c r="C55" s="62"/>
      <c r="D55" s="63"/>
      <c r="E55" s="71" t="s">
        <v>72</v>
      </c>
      <c r="F55" s="69"/>
      <c r="G55" s="69"/>
      <c r="H55" s="65"/>
      <c r="I55" s="65"/>
      <c r="J55" s="65"/>
      <c r="K55" s="65"/>
      <c r="L55" s="66"/>
      <c r="M55" s="67"/>
      <c r="N55" s="67"/>
      <c r="O55" s="67"/>
      <c r="P55" s="67"/>
      <c r="Q55" s="68"/>
    </row>
    <row r="56" spans="1:17" ht="5.25" customHeight="1" thickBot="1">
      <c r="A56" s="81"/>
      <c r="B56" s="82"/>
      <c r="C56" s="83"/>
      <c r="D56" s="83"/>
      <c r="E56" s="83"/>
      <c r="F56" s="83"/>
      <c r="G56" s="83"/>
      <c r="H56" s="73"/>
      <c r="I56" s="73"/>
      <c r="J56" s="73"/>
      <c r="K56" s="73"/>
      <c r="L56" s="74"/>
      <c r="M56" s="75"/>
      <c r="N56" s="75"/>
      <c r="O56" s="75"/>
      <c r="P56" s="75"/>
      <c r="Q56" s="76"/>
    </row>
    <row r="57" spans="1:17" ht="5.25" customHeight="1" thickBot="1">
      <c r="A57" s="84" t="s">
        <v>25</v>
      </c>
      <c r="B57" s="85" t="s">
        <v>25</v>
      </c>
      <c r="C57" s="85"/>
      <c r="D57" s="85"/>
      <c r="E57" s="85"/>
      <c r="F57" s="85"/>
      <c r="G57" s="85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26.25" thickBot="1">
      <c r="A58" s="1" t="s">
        <v>0</v>
      </c>
      <c r="B58" s="2"/>
      <c r="C58" s="2"/>
      <c r="D58" s="2"/>
      <c r="E58" s="2"/>
      <c r="F58" s="2"/>
      <c r="G58" s="3" t="s">
        <v>1</v>
      </c>
      <c r="H58" s="3"/>
      <c r="I58" s="3"/>
      <c r="J58" s="3"/>
      <c r="K58" s="3"/>
      <c r="L58" s="4"/>
      <c r="M58" s="5" t="s">
        <v>2</v>
      </c>
      <c r="N58" s="6"/>
      <c r="O58" s="6"/>
      <c r="P58" s="7">
        <v>11</v>
      </c>
      <c r="Q58" s="8">
        <v>11</v>
      </c>
    </row>
    <row r="59" spans="1:17" ht="20.25" thickBot="1">
      <c r="A59" s="9" t="s">
        <v>3</v>
      </c>
      <c r="B59" s="10"/>
      <c r="C59" s="10"/>
      <c r="D59" s="10"/>
      <c r="E59" s="10"/>
      <c r="F59" s="10"/>
      <c r="G59" s="11" t="s">
        <v>4</v>
      </c>
      <c r="H59" s="86" t="s">
        <v>90</v>
      </c>
      <c r="I59" s="86"/>
      <c r="J59" s="86"/>
      <c r="K59" s="86"/>
      <c r="L59" s="13"/>
      <c r="M59" s="14" t="s">
        <v>6</v>
      </c>
      <c r="N59" s="15"/>
      <c r="O59" s="16"/>
      <c r="P59" s="17">
        <f>SUM(L67:L80)/Q58</f>
        <v>62.58861827827345</v>
      </c>
      <c r="Q59" s="18"/>
    </row>
    <row r="60" spans="1:17" ht="19.5" thickBot="1">
      <c r="A60" s="9" t="s">
        <v>91</v>
      </c>
      <c r="B60" s="10"/>
      <c r="C60" s="10"/>
      <c r="D60" s="10"/>
      <c r="E60" s="10"/>
      <c r="F60" s="10"/>
      <c r="G60" s="19" t="s">
        <v>8</v>
      </c>
      <c r="H60" s="20" t="s">
        <v>92</v>
      </c>
      <c r="I60" s="20"/>
      <c r="J60" s="20"/>
      <c r="K60" s="20"/>
      <c r="L60" s="21"/>
      <c r="M60" s="21"/>
      <c r="N60" s="22"/>
      <c r="O60" s="23" t="s">
        <v>93</v>
      </c>
      <c r="P60" s="23"/>
      <c r="Q60" s="24"/>
    </row>
    <row r="61" spans="1:17" ht="19.5" customHeight="1">
      <c r="A61" s="25" t="s">
        <v>94</v>
      </c>
      <c r="B61" s="26"/>
      <c r="C61" s="26"/>
      <c r="D61" s="26"/>
      <c r="E61" s="26"/>
      <c r="F61" s="27"/>
      <c r="G61" s="28"/>
      <c r="H61" s="29" t="s">
        <v>12</v>
      </c>
      <c r="I61" s="29"/>
      <c r="J61" s="29"/>
      <c r="K61" s="29"/>
      <c r="L61" s="31"/>
      <c r="M61" s="32"/>
      <c r="N61" s="32"/>
      <c r="O61" s="33"/>
      <c r="P61" s="33"/>
      <c r="Q61" s="24"/>
    </row>
    <row r="62" spans="1:17" ht="18" thickBot="1">
      <c r="A62" s="34" t="s">
        <v>95</v>
      </c>
      <c r="B62" s="35"/>
      <c r="C62" s="35"/>
      <c r="D62" s="35"/>
      <c r="E62" s="35"/>
      <c r="F62" s="36"/>
      <c r="G62" s="37"/>
      <c r="H62" s="37"/>
      <c r="I62" s="37"/>
      <c r="J62" s="37"/>
      <c r="K62" s="37"/>
      <c r="L62" s="37"/>
      <c r="M62" s="37"/>
      <c r="N62" s="37"/>
      <c r="O62" s="33"/>
      <c r="P62" s="33"/>
      <c r="Q62" s="24"/>
    </row>
    <row r="63" spans="1:17" ht="5.25" customHeight="1" thickBot="1">
      <c r="A63" s="38"/>
      <c r="B63" s="39"/>
      <c r="C63" s="39"/>
      <c r="D63" s="39"/>
      <c r="E63" s="39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5.75">
      <c r="A64" s="42" t="s">
        <v>14</v>
      </c>
      <c r="B64" s="43" t="s">
        <v>15</v>
      </c>
      <c r="C64" s="43" t="s">
        <v>16</v>
      </c>
      <c r="D64" s="43" t="s">
        <v>17</v>
      </c>
      <c r="E64" s="44" t="s">
        <v>18</v>
      </c>
      <c r="F64" s="44" t="s">
        <v>19</v>
      </c>
      <c r="G64" s="45" t="s">
        <v>20</v>
      </c>
      <c r="H64" s="46" t="s">
        <v>21</v>
      </c>
      <c r="I64" s="46" t="s">
        <v>21</v>
      </c>
      <c r="J64" s="46" t="s">
        <v>21</v>
      </c>
      <c r="K64" s="43" t="s">
        <v>22</v>
      </c>
      <c r="L64" s="43" t="s">
        <v>23</v>
      </c>
      <c r="M64" s="47" t="s">
        <v>24</v>
      </c>
      <c r="N64" s="47"/>
      <c r="O64" s="47"/>
      <c r="P64" s="47"/>
      <c r="Q64" s="48"/>
    </row>
    <row r="65" spans="1:17" ht="16.5" thickBot="1">
      <c r="A65" s="49"/>
      <c r="B65" s="50"/>
      <c r="C65" s="51" t="s">
        <v>25</v>
      </c>
      <c r="D65" s="52"/>
      <c r="E65" s="53"/>
      <c r="F65" s="53"/>
      <c r="G65" s="52" t="s">
        <v>26</v>
      </c>
      <c r="H65" s="54" t="s">
        <v>96</v>
      </c>
      <c r="I65" s="54" t="s">
        <v>97</v>
      </c>
      <c r="J65" s="54" t="s">
        <v>25</v>
      </c>
      <c r="K65" s="52" t="s">
        <v>25</v>
      </c>
      <c r="L65" s="52"/>
      <c r="M65" s="52" t="s">
        <v>29</v>
      </c>
      <c r="N65" s="52" t="s">
        <v>30</v>
      </c>
      <c r="O65" s="52"/>
      <c r="P65" s="52"/>
      <c r="Q65" s="55" t="s">
        <v>31</v>
      </c>
    </row>
    <row r="66" spans="1:17" ht="5.25" customHeight="1">
      <c r="A66" s="56"/>
      <c r="B66" s="57"/>
      <c r="C66" s="57"/>
      <c r="D66" s="57"/>
      <c r="E66" s="58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9"/>
    </row>
    <row r="67" spans="1:17" ht="24" customHeight="1">
      <c r="A67" s="60">
        <v>0.5472222222222222</v>
      </c>
      <c r="B67" s="87" t="s">
        <v>98</v>
      </c>
      <c r="C67" s="62" t="s">
        <v>33</v>
      </c>
      <c r="D67" s="63">
        <v>566</v>
      </c>
      <c r="E67" s="69" t="s">
        <v>99</v>
      </c>
      <c r="F67" s="69" t="s">
        <v>100</v>
      </c>
      <c r="G67" s="64"/>
      <c r="H67" s="88">
        <v>171</v>
      </c>
      <c r="I67" s="88"/>
      <c r="J67" s="88"/>
      <c r="K67" s="65">
        <v>60</v>
      </c>
      <c r="L67" s="66">
        <f>SUM(H67:J67)/2.6</f>
        <v>65.76923076923077</v>
      </c>
      <c r="M67" s="67">
        <v>1</v>
      </c>
      <c r="N67" s="67"/>
      <c r="O67" s="67"/>
      <c r="P67" s="67"/>
      <c r="Q67" s="68" t="s">
        <v>101</v>
      </c>
    </row>
    <row r="68" spans="1:17" ht="24" customHeight="1">
      <c r="A68" s="60">
        <v>0.6048611111111112</v>
      </c>
      <c r="B68" s="89" t="s">
        <v>102</v>
      </c>
      <c r="C68" s="62" t="s">
        <v>33</v>
      </c>
      <c r="D68" s="63">
        <v>558</v>
      </c>
      <c r="E68" s="69" t="s">
        <v>103</v>
      </c>
      <c r="F68" s="69" t="s">
        <v>104</v>
      </c>
      <c r="G68" s="69"/>
      <c r="H68" s="88"/>
      <c r="I68" s="88">
        <v>189</v>
      </c>
      <c r="J68" s="88"/>
      <c r="K68" s="65">
        <v>54</v>
      </c>
      <c r="L68" s="66">
        <f>SUM(H68:J68)/2.9</f>
        <v>65.17241379310344</v>
      </c>
      <c r="M68" s="67">
        <v>2</v>
      </c>
      <c r="N68" s="67"/>
      <c r="O68" s="67"/>
      <c r="P68" s="67"/>
      <c r="Q68" s="68" t="s">
        <v>105</v>
      </c>
    </row>
    <row r="69" spans="1:17" ht="24" customHeight="1">
      <c r="A69" s="60">
        <v>0.5263888888888889</v>
      </c>
      <c r="B69" s="87" t="s">
        <v>98</v>
      </c>
      <c r="C69" s="62" t="s">
        <v>33</v>
      </c>
      <c r="D69" s="63">
        <v>511</v>
      </c>
      <c r="E69" s="69" t="s">
        <v>106</v>
      </c>
      <c r="F69" s="69" t="s">
        <v>107</v>
      </c>
      <c r="G69" s="69"/>
      <c r="H69" s="88">
        <v>169</v>
      </c>
      <c r="I69" s="88"/>
      <c r="J69" s="88"/>
      <c r="K69" s="65">
        <v>60</v>
      </c>
      <c r="L69" s="66">
        <f>SUM(H69:J69)/2.6</f>
        <v>65</v>
      </c>
      <c r="M69" s="67">
        <v>3</v>
      </c>
      <c r="N69" s="67"/>
      <c r="O69" s="67"/>
      <c r="P69" s="67"/>
      <c r="Q69" s="68" t="s">
        <v>101</v>
      </c>
    </row>
    <row r="70" spans="1:17" ht="24" customHeight="1">
      <c r="A70" s="60">
        <v>0.4965277777777788</v>
      </c>
      <c r="B70" s="87" t="s">
        <v>98</v>
      </c>
      <c r="C70" s="62" t="s">
        <v>33</v>
      </c>
      <c r="D70" s="63">
        <v>264</v>
      </c>
      <c r="E70" s="69" t="s">
        <v>82</v>
      </c>
      <c r="F70" s="69" t="s">
        <v>83</v>
      </c>
      <c r="G70" s="69"/>
      <c r="H70" s="88">
        <v>169</v>
      </c>
      <c r="I70" s="88"/>
      <c r="J70" s="88"/>
      <c r="K70" s="65">
        <v>59</v>
      </c>
      <c r="L70" s="66">
        <f>SUM(H70:J70)/2.6</f>
        <v>65</v>
      </c>
      <c r="M70" s="67">
        <v>4</v>
      </c>
      <c r="N70" s="67"/>
      <c r="O70" s="67"/>
      <c r="P70" s="67"/>
      <c r="Q70" s="68"/>
    </row>
    <row r="71" spans="1:17" ht="24" customHeight="1">
      <c r="A71" s="60">
        <v>0.5888888888888889</v>
      </c>
      <c r="B71" s="89" t="s">
        <v>102</v>
      </c>
      <c r="C71" s="62" t="s">
        <v>33</v>
      </c>
      <c r="D71" s="63">
        <v>566</v>
      </c>
      <c r="E71" s="69" t="s">
        <v>99</v>
      </c>
      <c r="F71" s="69" t="s">
        <v>100</v>
      </c>
      <c r="G71" s="64"/>
      <c r="H71" s="88"/>
      <c r="I71" s="88">
        <v>188</v>
      </c>
      <c r="J71" s="88"/>
      <c r="K71" s="65">
        <v>52</v>
      </c>
      <c r="L71" s="66">
        <f>SUM(H71:J71)/2.9</f>
        <v>64.82758620689656</v>
      </c>
      <c r="M71" s="67">
        <v>5</v>
      </c>
      <c r="N71" s="67"/>
      <c r="O71" s="67"/>
      <c r="P71" s="67"/>
      <c r="Q71" s="68" t="s">
        <v>105</v>
      </c>
    </row>
    <row r="72" spans="1:17" ht="24" customHeight="1">
      <c r="A72" s="60">
        <v>0.5111111111111112</v>
      </c>
      <c r="B72" s="87" t="s">
        <v>98</v>
      </c>
      <c r="C72" s="62" t="s">
        <v>33</v>
      </c>
      <c r="D72" s="63">
        <v>904</v>
      </c>
      <c r="E72" s="64" t="s">
        <v>108</v>
      </c>
      <c r="F72" s="64" t="s">
        <v>109</v>
      </c>
      <c r="G72" s="64"/>
      <c r="H72" s="88">
        <v>168</v>
      </c>
      <c r="I72" s="88"/>
      <c r="J72" s="88"/>
      <c r="K72" s="65">
        <v>58</v>
      </c>
      <c r="L72" s="66">
        <f>SUM(H72:J72)/2.6</f>
        <v>64.61538461538461</v>
      </c>
      <c r="M72" s="67">
        <v>6</v>
      </c>
      <c r="N72" s="67"/>
      <c r="O72" s="67"/>
      <c r="P72" s="67"/>
      <c r="Q72" s="68"/>
    </row>
    <row r="73" spans="1:17" ht="24" customHeight="1">
      <c r="A73" s="60">
        <v>0.5680555555555555</v>
      </c>
      <c r="B73" s="87" t="s">
        <v>98</v>
      </c>
      <c r="C73" s="62" t="s">
        <v>33</v>
      </c>
      <c r="D73" s="63">
        <v>528</v>
      </c>
      <c r="E73" s="71" t="s">
        <v>110</v>
      </c>
      <c r="F73" s="71" t="s">
        <v>111</v>
      </c>
      <c r="G73" s="69">
        <v>13</v>
      </c>
      <c r="H73" s="88">
        <v>163</v>
      </c>
      <c r="I73" s="88"/>
      <c r="J73" s="88"/>
      <c r="K73" s="65">
        <v>57</v>
      </c>
      <c r="L73" s="66">
        <f>SUM(H73:J73)/2.6</f>
        <v>62.69230769230769</v>
      </c>
      <c r="M73" s="67">
        <v>7</v>
      </c>
      <c r="N73" s="67"/>
      <c r="O73" s="67"/>
      <c r="P73" s="67"/>
      <c r="Q73" s="68"/>
    </row>
    <row r="74" spans="1:17" ht="24" customHeight="1">
      <c r="A74" s="60">
        <v>0.5840277777777778</v>
      </c>
      <c r="B74" s="87" t="s">
        <v>98</v>
      </c>
      <c r="C74" s="62" t="s">
        <v>33</v>
      </c>
      <c r="D74" s="63">
        <v>564</v>
      </c>
      <c r="E74" s="69" t="s">
        <v>112</v>
      </c>
      <c r="F74" s="69" t="s">
        <v>113</v>
      </c>
      <c r="G74" s="64">
        <v>8</v>
      </c>
      <c r="H74" s="88">
        <v>162</v>
      </c>
      <c r="I74" s="88"/>
      <c r="J74" s="88"/>
      <c r="K74" s="65">
        <v>58</v>
      </c>
      <c r="L74" s="66">
        <f>SUM(H74:J74)/2.6</f>
        <v>62.30769230769231</v>
      </c>
      <c r="M74" s="67">
        <v>8</v>
      </c>
      <c r="N74" s="67"/>
      <c r="O74" s="67"/>
      <c r="P74" s="67"/>
      <c r="Q74" s="68"/>
    </row>
    <row r="75" spans="1:17" ht="24" customHeight="1">
      <c r="A75" s="60">
        <v>0.5631944444444444</v>
      </c>
      <c r="B75" s="87" t="s">
        <v>98</v>
      </c>
      <c r="C75" s="62" t="s">
        <v>33</v>
      </c>
      <c r="D75" s="63">
        <v>563</v>
      </c>
      <c r="E75" s="71" t="s">
        <v>114</v>
      </c>
      <c r="F75" s="71" t="s">
        <v>115</v>
      </c>
      <c r="G75" s="69">
        <v>9</v>
      </c>
      <c r="H75" s="88">
        <v>159</v>
      </c>
      <c r="I75" s="88"/>
      <c r="J75" s="88"/>
      <c r="K75" s="65">
        <v>56</v>
      </c>
      <c r="L75" s="66">
        <f>SUM(H75:J75)/2.6</f>
        <v>61.15384615384615</v>
      </c>
      <c r="M75" s="67">
        <v>9</v>
      </c>
      <c r="N75" s="67"/>
      <c r="O75" s="67"/>
      <c r="P75" s="67"/>
      <c r="Q75" s="68"/>
    </row>
    <row r="76" spans="1:17" ht="24" customHeight="1">
      <c r="A76" s="60">
        <v>0.5944444444444444</v>
      </c>
      <c r="B76" s="89" t="s">
        <v>102</v>
      </c>
      <c r="C76" s="62" t="s">
        <v>33</v>
      </c>
      <c r="D76" s="63">
        <v>515</v>
      </c>
      <c r="E76" s="69" t="s">
        <v>116</v>
      </c>
      <c r="F76" s="69" t="s">
        <v>117</v>
      </c>
      <c r="G76" s="69"/>
      <c r="H76" s="88"/>
      <c r="I76" s="88">
        <v>164</v>
      </c>
      <c r="J76" s="88"/>
      <c r="K76" s="65">
        <v>44</v>
      </c>
      <c r="L76" s="66">
        <f>SUM(H76:J76)/2.9</f>
        <v>56.55172413793104</v>
      </c>
      <c r="M76" s="67">
        <v>10</v>
      </c>
      <c r="N76" s="67"/>
      <c r="O76" s="67"/>
      <c r="P76" s="67"/>
      <c r="Q76" s="68"/>
    </row>
    <row r="77" spans="1:17" ht="24" customHeight="1">
      <c r="A77" s="60">
        <v>0.5013888888888899</v>
      </c>
      <c r="B77" s="87" t="s">
        <v>98</v>
      </c>
      <c r="C77" s="62" t="s">
        <v>33</v>
      </c>
      <c r="D77" s="63">
        <v>79</v>
      </c>
      <c r="E77" s="65" t="s">
        <v>88</v>
      </c>
      <c r="F77" s="65" t="s">
        <v>89</v>
      </c>
      <c r="G77" s="64" t="s">
        <v>30</v>
      </c>
      <c r="H77" s="88">
        <v>144</v>
      </c>
      <c r="I77" s="88"/>
      <c r="J77" s="88"/>
      <c r="K77" s="65">
        <v>48</v>
      </c>
      <c r="L77" s="66">
        <f>SUM(H77:J77)/2.6</f>
        <v>55.38461538461538</v>
      </c>
      <c r="M77" s="67">
        <v>11</v>
      </c>
      <c r="N77" s="67" t="s">
        <v>36</v>
      </c>
      <c r="O77" s="67"/>
      <c r="P77" s="67"/>
      <c r="Q77" s="68"/>
    </row>
    <row r="78" spans="1:17" ht="24" customHeight="1">
      <c r="A78" s="60">
        <v>0.5062500000000011</v>
      </c>
      <c r="B78" s="87" t="s">
        <v>98</v>
      </c>
      <c r="C78" s="62" t="s">
        <v>33</v>
      </c>
      <c r="D78" s="63">
        <v>328</v>
      </c>
      <c r="E78" s="64" t="s">
        <v>118</v>
      </c>
      <c r="F78" s="64" t="s">
        <v>70</v>
      </c>
      <c r="G78" s="64"/>
      <c r="H78" s="88" t="s">
        <v>119</v>
      </c>
      <c r="I78" s="88"/>
      <c r="J78" s="88"/>
      <c r="K78" s="65"/>
      <c r="L78" s="66">
        <f>SUM(H78:J78)/2.6</f>
        <v>0</v>
      </c>
      <c r="M78" s="67" t="s">
        <v>119</v>
      </c>
      <c r="N78" s="67"/>
      <c r="O78" s="67"/>
      <c r="P78" s="67"/>
      <c r="Q78" s="68"/>
    </row>
    <row r="79" spans="1:17" ht="24" customHeight="1">
      <c r="A79" s="60">
        <v>0.5993055555555555</v>
      </c>
      <c r="B79" s="89" t="s">
        <v>102</v>
      </c>
      <c r="C79" s="62" t="s">
        <v>33</v>
      </c>
      <c r="D79" s="63">
        <v>530</v>
      </c>
      <c r="E79" s="64" t="s">
        <v>120</v>
      </c>
      <c r="F79" s="64" t="s">
        <v>121</v>
      </c>
      <c r="G79" s="64">
        <v>8</v>
      </c>
      <c r="H79" s="88"/>
      <c r="I79" s="88" t="s">
        <v>71</v>
      </c>
      <c r="J79" s="88"/>
      <c r="K79" s="65"/>
      <c r="L79" s="66">
        <f>SUM(H79:J79)/2.9</f>
        <v>0</v>
      </c>
      <c r="M79" s="67" t="s">
        <v>71</v>
      </c>
      <c r="N79" s="67"/>
      <c r="O79" s="67"/>
      <c r="P79" s="67"/>
      <c r="Q79" s="68"/>
    </row>
    <row r="80" spans="1:17" ht="15.75">
      <c r="A80" s="60">
        <v>0.6097222222222222</v>
      </c>
      <c r="B80" s="65" t="s">
        <v>25</v>
      </c>
      <c r="C80" s="65"/>
      <c r="D80" s="65"/>
      <c r="E80" s="65" t="s">
        <v>72</v>
      </c>
      <c r="F80" s="65"/>
      <c r="G80" s="65"/>
      <c r="H80" s="88"/>
      <c r="I80" s="88"/>
      <c r="J80" s="88"/>
      <c r="K80" s="65"/>
      <c r="L80" s="66"/>
      <c r="M80" s="67"/>
      <c r="N80" s="67"/>
      <c r="O80" s="67"/>
      <c r="P80" s="67"/>
      <c r="Q80" s="68"/>
    </row>
    <row r="81" spans="1:17" ht="5.25" customHeight="1" thickBo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5"/>
      <c r="N81" s="75"/>
      <c r="O81" s="75"/>
      <c r="P81" s="75"/>
      <c r="Q81" s="76"/>
    </row>
    <row r="82" ht="5.25" customHeight="1" thickBot="1"/>
    <row r="83" spans="1:17" ht="26.25" thickBot="1">
      <c r="A83" s="1" t="s">
        <v>0</v>
      </c>
      <c r="B83" s="2"/>
      <c r="C83" s="2"/>
      <c r="D83" s="2"/>
      <c r="E83" s="2"/>
      <c r="F83" s="2"/>
      <c r="G83" s="3" t="s">
        <v>1</v>
      </c>
      <c r="H83" s="3"/>
      <c r="I83" s="3"/>
      <c r="J83" s="3"/>
      <c r="K83" s="3"/>
      <c r="L83" s="4"/>
      <c r="M83" s="5" t="s">
        <v>2</v>
      </c>
      <c r="N83" s="6"/>
      <c r="O83" s="6"/>
      <c r="P83" s="7">
        <v>6</v>
      </c>
      <c r="Q83" s="8">
        <v>6</v>
      </c>
    </row>
    <row r="84" spans="1:17" ht="20.25" thickBot="1">
      <c r="A84" s="9" t="s">
        <v>3</v>
      </c>
      <c r="B84" s="10"/>
      <c r="C84" s="10"/>
      <c r="D84" s="10"/>
      <c r="E84" s="10"/>
      <c r="F84" s="10"/>
      <c r="G84" s="11" t="s">
        <v>4</v>
      </c>
      <c r="H84" s="86" t="s">
        <v>122</v>
      </c>
      <c r="I84" s="86"/>
      <c r="J84" s="86"/>
      <c r="K84" s="86"/>
      <c r="L84" s="13"/>
      <c r="M84" s="14" t="s">
        <v>6</v>
      </c>
      <c r="N84" s="15"/>
      <c r="O84" s="16"/>
      <c r="P84" s="17">
        <f>SUM(L92:L99)/Q83</f>
        <v>60.208333333333336</v>
      </c>
      <c r="Q84" s="18"/>
    </row>
    <row r="85" spans="1:17" ht="19.5" thickBot="1">
      <c r="A85" s="9" t="s">
        <v>123</v>
      </c>
      <c r="B85" s="10"/>
      <c r="C85" s="10"/>
      <c r="D85" s="10"/>
      <c r="E85" s="10"/>
      <c r="F85" s="10"/>
      <c r="G85" s="19" t="s">
        <v>8</v>
      </c>
      <c r="H85" s="90" t="s">
        <v>124</v>
      </c>
      <c r="I85" s="20"/>
      <c r="J85" s="20"/>
      <c r="K85" s="20"/>
      <c r="L85" s="21"/>
      <c r="M85" s="21"/>
      <c r="N85" s="22"/>
      <c r="O85" s="23" t="s">
        <v>125</v>
      </c>
      <c r="P85" s="23"/>
      <c r="Q85" s="24"/>
    </row>
    <row r="86" spans="1:17" ht="19.5" customHeight="1">
      <c r="A86" s="25" t="s">
        <v>94</v>
      </c>
      <c r="B86" s="26"/>
      <c r="C86" s="26"/>
      <c r="D86" s="26"/>
      <c r="E86" s="26"/>
      <c r="F86" s="27"/>
      <c r="G86" s="28"/>
      <c r="H86" s="29" t="s">
        <v>77</v>
      </c>
      <c r="I86" s="29"/>
      <c r="J86" s="30"/>
      <c r="K86" s="30"/>
      <c r="L86" s="31"/>
      <c r="M86" s="32"/>
      <c r="N86" s="32"/>
      <c r="O86" s="33"/>
      <c r="P86" s="33"/>
      <c r="Q86" s="24"/>
    </row>
    <row r="87" spans="1:17" ht="18" thickBot="1">
      <c r="A87" s="91" t="s">
        <v>126</v>
      </c>
      <c r="B87" s="35"/>
      <c r="C87" s="35"/>
      <c r="D87" s="35"/>
      <c r="E87" s="35"/>
      <c r="F87" s="36"/>
      <c r="G87" s="37"/>
      <c r="H87" s="37"/>
      <c r="I87" s="37"/>
      <c r="J87" s="37"/>
      <c r="K87" s="37"/>
      <c r="L87" s="37"/>
      <c r="M87" s="37"/>
      <c r="N87" s="37"/>
      <c r="O87" s="33"/>
      <c r="P87" s="33"/>
      <c r="Q87" s="24"/>
    </row>
    <row r="88" spans="1:17" ht="5.25" customHeight="1" thickBot="1">
      <c r="A88" s="38"/>
      <c r="B88" s="39"/>
      <c r="C88" s="39"/>
      <c r="D88" s="39"/>
      <c r="E88" s="39"/>
      <c r="F88" s="39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</row>
    <row r="89" spans="1:17" ht="15.75">
      <c r="A89" s="42" t="s">
        <v>14</v>
      </c>
      <c r="B89" s="43" t="s">
        <v>15</v>
      </c>
      <c r="C89" s="43" t="s">
        <v>16</v>
      </c>
      <c r="D89" s="43" t="s">
        <v>17</v>
      </c>
      <c r="E89" s="44" t="s">
        <v>18</v>
      </c>
      <c r="F89" s="44" t="s">
        <v>19</v>
      </c>
      <c r="G89" s="45" t="s">
        <v>20</v>
      </c>
      <c r="H89" s="46" t="s">
        <v>21</v>
      </c>
      <c r="I89" s="46" t="s">
        <v>127</v>
      </c>
      <c r="J89" s="46" t="s">
        <v>21</v>
      </c>
      <c r="K89" s="43" t="s">
        <v>22</v>
      </c>
      <c r="L89" s="43" t="s">
        <v>23</v>
      </c>
      <c r="M89" s="47" t="s">
        <v>24</v>
      </c>
      <c r="N89" s="47"/>
      <c r="O89" s="47"/>
      <c r="P89" s="47"/>
      <c r="Q89" s="48"/>
    </row>
    <row r="90" spans="1:17" ht="16.5" thickBot="1">
      <c r="A90" s="49"/>
      <c r="B90" s="50"/>
      <c r="C90" s="51" t="s">
        <v>25</v>
      </c>
      <c r="D90" s="52"/>
      <c r="E90" s="53"/>
      <c r="F90" s="53"/>
      <c r="G90" s="52" t="s">
        <v>26</v>
      </c>
      <c r="H90" s="54" t="s">
        <v>96</v>
      </c>
      <c r="I90" s="54" t="s">
        <v>128</v>
      </c>
      <c r="J90" s="54" t="s">
        <v>129</v>
      </c>
      <c r="K90" s="52" t="s">
        <v>25</v>
      </c>
      <c r="L90" s="52"/>
      <c r="M90" s="52" t="s">
        <v>29</v>
      </c>
      <c r="N90" s="52" t="s">
        <v>30</v>
      </c>
      <c r="O90" s="52"/>
      <c r="P90" s="52"/>
      <c r="Q90" s="55" t="s">
        <v>31</v>
      </c>
    </row>
    <row r="91" spans="1:17" ht="5.25" customHeight="1">
      <c r="A91" s="56"/>
      <c r="B91" s="57"/>
      <c r="C91" s="57"/>
      <c r="D91" s="57"/>
      <c r="E91" s="58"/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9"/>
    </row>
    <row r="92" spans="1:17" ht="24" customHeight="1">
      <c r="A92" s="60">
        <v>0.5638888888888889</v>
      </c>
      <c r="B92" s="87" t="s">
        <v>130</v>
      </c>
      <c r="C92" s="62" t="s">
        <v>33</v>
      </c>
      <c r="D92" s="63">
        <v>515</v>
      </c>
      <c r="E92" s="69" t="s">
        <v>116</v>
      </c>
      <c r="F92" s="69" t="s">
        <v>117</v>
      </c>
      <c r="G92" s="69"/>
      <c r="H92" s="65">
        <v>183</v>
      </c>
      <c r="I92" s="65"/>
      <c r="J92" s="65"/>
      <c r="K92" s="65">
        <v>56</v>
      </c>
      <c r="L92" s="66">
        <f>SUM(H92:J92)/2.9</f>
        <v>63.10344827586207</v>
      </c>
      <c r="M92" s="67">
        <v>1</v>
      </c>
      <c r="N92" s="67"/>
      <c r="O92" s="67"/>
      <c r="P92" s="67"/>
      <c r="Q92" s="68" t="s">
        <v>36</v>
      </c>
    </row>
    <row r="93" spans="1:17" ht="26.25">
      <c r="A93" s="60">
        <v>0.5118055555555555</v>
      </c>
      <c r="B93" s="92" t="s">
        <v>131</v>
      </c>
      <c r="C93" s="62" t="s">
        <v>33</v>
      </c>
      <c r="D93" s="63">
        <v>840</v>
      </c>
      <c r="E93" s="71" t="s">
        <v>132</v>
      </c>
      <c r="F93" s="71" t="s">
        <v>133</v>
      </c>
      <c r="G93" s="69" t="s">
        <v>134</v>
      </c>
      <c r="H93" s="65"/>
      <c r="I93" s="65">
        <v>178</v>
      </c>
      <c r="J93" s="65"/>
      <c r="K93" s="65">
        <v>50</v>
      </c>
      <c r="L93" s="66">
        <f>SUM(H93:J93)/2.9</f>
        <v>61.37931034482759</v>
      </c>
      <c r="M93" s="67">
        <v>2</v>
      </c>
      <c r="N93" s="67"/>
      <c r="O93" s="67"/>
      <c r="P93" s="67"/>
      <c r="Q93" s="68"/>
    </row>
    <row r="94" spans="1:17" ht="24" customHeight="1">
      <c r="A94" s="60">
        <v>0.5326388888888889</v>
      </c>
      <c r="B94" s="87" t="s">
        <v>130</v>
      </c>
      <c r="C94" s="62" t="s">
        <v>33</v>
      </c>
      <c r="D94" s="63">
        <v>528</v>
      </c>
      <c r="E94" s="71" t="s">
        <v>110</v>
      </c>
      <c r="F94" s="71" t="s">
        <v>111</v>
      </c>
      <c r="G94" s="69">
        <v>13</v>
      </c>
      <c r="H94" s="65">
        <v>178</v>
      </c>
      <c r="I94" s="65"/>
      <c r="J94" s="65"/>
      <c r="K94" s="65">
        <v>56</v>
      </c>
      <c r="L94" s="66">
        <f>SUM(H94:J94)/2.9</f>
        <v>61.37931034482759</v>
      </c>
      <c r="M94" s="67">
        <v>3</v>
      </c>
      <c r="N94" s="67"/>
      <c r="O94" s="67"/>
      <c r="P94" s="67"/>
      <c r="Q94" s="68" t="s">
        <v>36</v>
      </c>
    </row>
    <row r="95" spans="1:17" ht="24" customHeight="1">
      <c r="A95" s="60">
        <v>0.5166666666666667</v>
      </c>
      <c r="B95" s="80" t="s">
        <v>135</v>
      </c>
      <c r="C95" s="62" t="s">
        <v>33</v>
      </c>
      <c r="D95" s="63">
        <v>628</v>
      </c>
      <c r="E95" s="69" t="s">
        <v>136</v>
      </c>
      <c r="F95" s="69" t="s">
        <v>137</v>
      </c>
      <c r="G95" s="69"/>
      <c r="H95" s="65"/>
      <c r="I95" s="65"/>
      <c r="J95" s="65">
        <v>196</v>
      </c>
      <c r="K95" s="65">
        <v>50</v>
      </c>
      <c r="L95" s="66">
        <f>SUM(H95:J95)/3.2</f>
        <v>61.25</v>
      </c>
      <c r="M95" s="67">
        <v>4</v>
      </c>
      <c r="N95" s="67"/>
      <c r="O95" s="67"/>
      <c r="P95" s="67"/>
      <c r="Q95" s="68"/>
    </row>
    <row r="96" spans="1:17" ht="24" customHeight="1">
      <c r="A96" s="60">
        <v>0.5583333333333333</v>
      </c>
      <c r="B96" s="87" t="s">
        <v>130</v>
      </c>
      <c r="C96" s="62" t="s">
        <v>33</v>
      </c>
      <c r="D96" s="63">
        <v>511</v>
      </c>
      <c r="E96" s="69" t="s">
        <v>106</v>
      </c>
      <c r="F96" s="69" t="s">
        <v>107</v>
      </c>
      <c r="G96" s="69"/>
      <c r="H96" s="65">
        <v>173</v>
      </c>
      <c r="I96" s="65"/>
      <c r="J96" s="65"/>
      <c r="K96" s="65">
        <v>52</v>
      </c>
      <c r="L96" s="66">
        <f>SUM(H96:J96)/2.9</f>
        <v>59.6551724137931</v>
      </c>
      <c r="M96" s="67">
        <v>5</v>
      </c>
      <c r="N96" s="67"/>
      <c r="O96" s="67"/>
      <c r="P96" s="67"/>
      <c r="Q96" s="68"/>
    </row>
    <row r="97" spans="1:17" ht="24" customHeight="1">
      <c r="A97" s="60">
        <v>0.575</v>
      </c>
      <c r="B97" s="87" t="s">
        <v>130</v>
      </c>
      <c r="C97" s="62" t="s">
        <v>33</v>
      </c>
      <c r="D97" s="63">
        <v>558</v>
      </c>
      <c r="E97" s="69" t="s">
        <v>103</v>
      </c>
      <c r="F97" s="69" t="s">
        <v>104</v>
      </c>
      <c r="G97" s="69"/>
      <c r="H97" s="65">
        <v>158</v>
      </c>
      <c r="I97" s="65"/>
      <c r="J97" s="65"/>
      <c r="K97" s="65">
        <v>52</v>
      </c>
      <c r="L97" s="66">
        <f>SUM(H97:J97)/2.9</f>
        <v>54.48275862068966</v>
      </c>
      <c r="M97" s="67">
        <v>6</v>
      </c>
      <c r="N97" s="67"/>
      <c r="O97" s="67"/>
      <c r="P97" s="67"/>
      <c r="Q97" s="68"/>
    </row>
    <row r="98" spans="1:17" ht="24" customHeight="1">
      <c r="A98" s="60">
        <v>0.5694444444444444</v>
      </c>
      <c r="B98" s="87" t="s">
        <v>130</v>
      </c>
      <c r="C98" s="62" t="s">
        <v>33</v>
      </c>
      <c r="D98" s="63">
        <v>530</v>
      </c>
      <c r="E98" s="64" t="s">
        <v>120</v>
      </c>
      <c r="F98" s="64" t="s">
        <v>121</v>
      </c>
      <c r="G98" s="64">
        <v>8</v>
      </c>
      <c r="H98" s="65" t="s">
        <v>71</v>
      </c>
      <c r="I98" s="65"/>
      <c r="J98" s="65"/>
      <c r="K98" s="65"/>
      <c r="L98" s="66">
        <f>SUM(H98:J98)/2.9</f>
        <v>0</v>
      </c>
      <c r="M98" s="67" t="s">
        <v>71</v>
      </c>
      <c r="N98" s="67"/>
      <c r="O98" s="67"/>
      <c r="P98" s="67"/>
      <c r="Q98" s="68"/>
    </row>
    <row r="99" spans="1:17" ht="15.75">
      <c r="A99" s="60">
        <v>0.5805555555555556</v>
      </c>
      <c r="B99" s="92" t="s">
        <v>25</v>
      </c>
      <c r="C99" s="65"/>
      <c r="D99" s="65"/>
      <c r="E99" s="65" t="s">
        <v>72</v>
      </c>
      <c r="F99" s="65"/>
      <c r="G99" s="65"/>
      <c r="H99" s="65"/>
      <c r="I99" s="65"/>
      <c r="J99" s="65"/>
      <c r="K99" s="65"/>
      <c r="L99" s="66"/>
      <c r="M99" s="67"/>
      <c r="N99" s="67"/>
      <c r="O99" s="67"/>
      <c r="P99" s="67"/>
      <c r="Q99" s="68"/>
    </row>
    <row r="100" spans="1:17" ht="5.25" customHeight="1" thickBot="1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5"/>
      <c r="N100" s="75"/>
      <c r="O100" s="75"/>
      <c r="P100" s="75"/>
      <c r="Q100" s="76"/>
    </row>
    <row r="101" ht="5.25" customHeight="1"/>
  </sheetData>
  <mergeCells count="60">
    <mergeCell ref="A88:F88"/>
    <mergeCell ref="M89:P89"/>
    <mergeCell ref="A85:F85"/>
    <mergeCell ref="H85:K85"/>
    <mergeCell ref="O85:P87"/>
    <mergeCell ref="A86:F86"/>
    <mergeCell ref="H86:K86"/>
    <mergeCell ref="A87:F87"/>
    <mergeCell ref="A84:F84"/>
    <mergeCell ref="H84:K84"/>
    <mergeCell ref="M84:O84"/>
    <mergeCell ref="P84:Q84"/>
    <mergeCell ref="A63:F63"/>
    <mergeCell ref="M64:P64"/>
    <mergeCell ref="A83:F83"/>
    <mergeCell ref="G83:L83"/>
    <mergeCell ref="M83:O83"/>
    <mergeCell ref="A60:F60"/>
    <mergeCell ref="H60:K60"/>
    <mergeCell ref="O60:P62"/>
    <mergeCell ref="A61:F61"/>
    <mergeCell ref="H61:K61"/>
    <mergeCell ref="A62:F62"/>
    <mergeCell ref="A59:F59"/>
    <mergeCell ref="H59:K59"/>
    <mergeCell ref="M59:O59"/>
    <mergeCell ref="P59:Q59"/>
    <mergeCell ref="A35:F35"/>
    <mergeCell ref="M36:P36"/>
    <mergeCell ref="A58:F58"/>
    <mergeCell ref="G58:L58"/>
    <mergeCell ref="M58:O58"/>
    <mergeCell ref="A32:F32"/>
    <mergeCell ref="H32:K32"/>
    <mergeCell ref="O32:P34"/>
    <mergeCell ref="A33:F33"/>
    <mergeCell ref="H33:K33"/>
    <mergeCell ref="A34:F34"/>
    <mergeCell ref="A31:F31"/>
    <mergeCell ref="H31:K31"/>
    <mergeCell ref="M31:O31"/>
    <mergeCell ref="P31:Q31"/>
    <mergeCell ref="A6:F6"/>
    <mergeCell ref="M7:P7"/>
    <mergeCell ref="A30:F30"/>
    <mergeCell ref="G30:L30"/>
    <mergeCell ref="M30:O30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2010-11-18T18:44:29Z</dcterms:created>
  <dcterms:modified xsi:type="dcterms:W3CDTF">2010-11-18T18:45:49Z</dcterms:modified>
  <cp:category/>
  <cp:version/>
  <cp:contentType/>
  <cp:contentStatus/>
</cp:coreProperties>
</file>