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75" yWindow="105" windowWidth="162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8" i="1" l="1"/>
  <c r="N87" i="1"/>
  <c r="N86" i="1"/>
  <c r="R78" i="1" s="1"/>
  <c r="N73" i="1" l="1"/>
  <c r="N72" i="1"/>
  <c r="R64" i="1"/>
  <c r="N59" i="1"/>
  <c r="N58" i="1"/>
  <c r="N57" i="1"/>
  <c r="N56" i="1"/>
  <c r="N55" i="1"/>
  <c r="R47" i="1"/>
  <c r="N42" i="1"/>
  <c r="N41" i="1"/>
  <c r="N40" i="1"/>
  <c r="N39" i="1"/>
  <c r="N38" i="1"/>
  <c r="N37" i="1"/>
  <c r="N36" i="1"/>
  <c r="N35" i="1"/>
  <c r="N34" i="1"/>
  <c r="N33" i="1"/>
  <c r="N32" i="1"/>
  <c r="R24" i="1"/>
  <c r="N19" i="1"/>
  <c r="N18" i="1"/>
  <c r="N17" i="1"/>
  <c r="N16" i="1"/>
  <c r="N15" i="1"/>
  <c r="N14" i="1"/>
  <c r="N13" i="1"/>
  <c r="N12" i="1"/>
  <c r="N11" i="1"/>
  <c r="N10" i="1"/>
  <c r="R2" i="1" s="1"/>
</calcChain>
</file>

<file path=xl/sharedStrings.xml><?xml version="1.0" encoding="utf-8"?>
<sst xmlns="http://schemas.openxmlformats.org/spreadsheetml/2006/main" count="324" uniqueCount="102">
  <si>
    <t>Step Aside Dressage</t>
  </si>
  <si>
    <t xml:space="preserve"> @Royal Leisure Centre</t>
  </si>
  <si>
    <t xml:space="preserve">Starters: </t>
  </si>
  <si>
    <t>Thursday 12th January 2011</t>
  </si>
  <si>
    <t>Judge:</t>
  </si>
  <si>
    <t>Miss Jane Kendall (3)</t>
  </si>
  <si>
    <t xml:space="preserve">Avr %      </t>
  </si>
  <si>
    <t>Class 1</t>
  </si>
  <si>
    <t>Writer:</t>
  </si>
  <si>
    <t>Miss Margaret Boniface</t>
  </si>
  <si>
    <t>W&amp;T   250
P13    240</t>
  </si>
  <si>
    <t>Unaffiliated (Combined Judged on overall%)</t>
  </si>
  <si>
    <t>OUTDOOR ARENA</t>
  </si>
  <si>
    <t>Walk &amp; Trot 'A'/Preliminary 13</t>
  </si>
  <si>
    <t xml:space="preserve"> </t>
  </si>
  <si>
    <t>Time</t>
  </si>
  <si>
    <t>Test</t>
  </si>
  <si>
    <t>Sect</t>
  </si>
  <si>
    <t>No</t>
  </si>
  <si>
    <t>Rider</t>
  </si>
  <si>
    <t>Horse</t>
  </si>
  <si>
    <t>Marks</t>
  </si>
  <si>
    <t>Col</t>
  </si>
  <si>
    <t>%</t>
  </si>
  <si>
    <t>Placings</t>
  </si>
  <si>
    <t>W&amp;T</t>
  </si>
  <si>
    <t>P</t>
  </si>
  <si>
    <t>O/all</t>
  </si>
  <si>
    <t>SE</t>
  </si>
  <si>
    <t>P13</t>
  </si>
  <si>
    <t>U</t>
  </si>
  <si>
    <t>Sam Jennings</t>
  </si>
  <si>
    <t>Waterlily</t>
  </si>
  <si>
    <t>Q</t>
  </si>
  <si>
    <t>Emily Bull</t>
  </si>
  <si>
    <t>Royal Red</t>
  </si>
  <si>
    <t>Be Decisive</t>
  </si>
  <si>
    <t>Katrina Ellis</t>
  </si>
  <si>
    <t>Joker</t>
  </si>
  <si>
    <t>Jill Price</t>
  </si>
  <si>
    <t>Bo</t>
  </si>
  <si>
    <t>Caroline Hannam</t>
  </si>
  <si>
    <t>Maxi</t>
  </si>
  <si>
    <t>W/TA</t>
  </si>
  <si>
    <t>Alice Marks</t>
  </si>
  <si>
    <t>Duncormick Boy Billy</t>
  </si>
  <si>
    <t>Jackie Oxley</t>
  </si>
  <si>
    <t>Whatson IV</t>
  </si>
  <si>
    <t>Amy Sheen</t>
  </si>
  <si>
    <t>Wolvers Obsession</t>
  </si>
  <si>
    <t>George Browne</t>
  </si>
  <si>
    <t>Jimmy Bond</t>
  </si>
  <si>
    <t>WD</t>
  </si>
  <si>
    <t>END</t>
  </si>
  <si>
    <t>Mrs Beryl Wright (3)</t>
  </si>
  <si>
    <t>Class 2</t>
  </si>
  <si>
    <t>Mrs Valerie Jacks</t>
  </si>
  <si>
    <t>W&amp;T   250
P14   240</t>
  </si>
  <si>
    <t>INDOOR ARENA</t>
  </si>
  <si>
    <t>Preliminary 14</t>
  </si>
  <si>
    <t>P14</t>
  </si>
  <si>
    <t>1=</t>
  </si>
  <si>
    <t xml:space="preserve">Darren Woods </t>
  </si>
  <si>
    <t>Alabaster Van De Zuuthoeve</t>
  </si>
  <si>
    <t>Darren Woods</t>
  </si>
  <si>
    <t>OB 1</t>
  </si>
  <si>
    <t>Mrs Gill Johnson (4)</t>
  </si>
  <si>
    <t>Class 3, 5 &amp; 6 Conbined</t>
  </si>
  <si>
    <t>Mrs Helen Dunn</t>
  </si>
  <si>
    <t>N24   260
E44   250
E50   280</t>
  </si>
  <si>
    <t>DOOR ARENA</t>
  </si>
  <si>
    <t>Novice 24/Elementary 44 &amp; 50</t>
  </si>
  <si>
    <t>N</t>
  </si>
  <si>
    <t>E</t>
  </si>
  <si>
    <t xml:space="preserve">M </t>
  </si>
  <si>
    <t>N24</t>
  </si>
  <si>
    <t>Caroline Steranka</t>
  </si>
  <si>
    <t>Benvoleo</t>
  </si>
  <si>
    <t>Bente Hardman</t>
  </si>
  <si>
    <t>Jonti</t>
  </si>
  <si>
    <t>E50</t>
  </si>
  <si>
    <t>Sally Stevens</t>
  </si>
  <si>
    <t>Victory Z</t>
  </si>
  <si>
    <t>E44</t>
  </si>
  <si>
    <t>Natalie Finn</t>
  </si>
  <si>
    <t>Ru de Silva</t>
  </si>
  <si>
    <t>Class 4</t>
  </si>
  <si>
    <t>N30   2.6</t>
  </si>
  <si>
    <t>Unaffiliated</t>
  </si>
  <si>
    <t>Novice 30</t>
  </si>
  <si>
    <t xml:space="preserve">Marks </t>
  </si>
  <si>
    <t>N30</t>
  </si>
  <si>
    <t>Mrs Gill Drew</t>
  </si>
  <si>
    <t xml:space="preserve">Class </t>
  </si>
  <si>
    <t>2*   290
3*   260</t>
  </si>
  <si>
    <t>FEI 3*/2*</t>
  </si>
  <si>
    <t>3*</t>
  </si>
  <si>
    <t>Francis Whittington</t>
  </si>
  <si>
    <t>Sir Percival III</t>
  </si>
  <si>
    <t>Easy Target</t>
  </si>
  <si>
    <t>2*</t>
  </si>
  <si>
    <t>Cougar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</si>
</sst>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u/>
      <sz val="13"/>
      <name val="Times New Roman"/>
      <family val="1"/>
    </font>
    <font>
      <b/>
      <i/>
      <sz val="11"/>
      <name val="Times New Roman"/>
      <family val="1"/>
    </font>
    <font>
      <b/>
      <i/>
      <sz val="12"/>
      <color indexed="4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45">
    <xf numFmtId="0" fontId="0" fillId="0" borderId="0" xfId="0"/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9" xfId="0" applyFont="1" applyBorder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5" fillId="0" borderId="24" xfId="0" applyNumberFormat="1" applyFont="1" applyBorder="1"/>
    <xf numFmtId="20" fontId="16" fillId="0" borderId="25" xfId="0" applyNumberFormat="1" applyFont="1" applyFill="1" applyBorder="1"/>
    <xf numFmtId="0" fontId="16" fillId="0" borderId="25" xfId="0" applyFont="1" applyFill="1" applyBorder="1"/>
    <xf numFmtId="0" fontId="15" fillId="0" borderId="25" xfId="0" applyFont="1" applyFill="1" applyBorder="1" applyAlignment="1">
      <alignment horizontal="center" vertical="top"/>
    </xf>
    <xf numFmtId="1" fontId="15" fillId="0" borderId="25" xfId="0" applyNumberFormat="1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left" wrapText="1"/>
    </xf>
    <xf numFmtId="0" fontId="15" fillId="0" borderId="25" xfId="0" applyFont="1" applyFill="1" applyBorder="1"/>
    <xf numFmtId="0" fontId="15" fillId="0" borderId="25" xfId="0" applyFont="1" applyFill="1" applyBorder="1" applyAlignment="1">
      <alignment horizontal="right"/>
    </xf>
    <xf numFmtId="2" fontId="15" fillId="0" borderId="25" xfId="0" applyNumberFormat="1" applyFont="1" applyBorder="1"/>
    <xf numFmtId="0" fontId="17" fillId="0" borderId="25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5" fillId="0" borderId="25" xfId="0" applyFont="1" applyFill="1" applyBorder="1" applyAlignment="1">
      <alignment horizontal="left"/>
    </xf>
    <xf numFmtId="0" fontId="15" fillId="0" borderId="25" xfId="0" applyFont="1" applyFill="1" applyBorder="1" applyAlignment="1">
      <alignment wrapText="1"/>
    </xf>
    <xf numFmtId="0" fontId="16" fillId="0" borderId="25" xfId="0" applyFont="1" applyFill="1" applyBorder="1" applyAlignment="1">
      <alignment horizontal="center"/>
    </xf>
    <xf numFmtId="2" fontId="15" fillId="0" borderId="25" xfId="0" applyNumberFormat="1" applyFont="1" applyFill="1" applyBorder="1"/>
    <xf numFmtId="20" fontId="15" fillId="0" borderId="16" xfId="0" applyNumberFormat="1" applyFont="1" applyBorder="1"/>
    <xf numFmtId="0" fontId="15" fillId="0" borderId="19" xfId="0" applyFont="1" applyBorder="1"/>
    <xf numFmtId="2" fontId="15" fillId="0" borderId="19" xfId="0" applyNumberFormat="1" applyFont="1" applyBorder="1"/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7" fillId="0" borderId="0" xfId="0" applyFont="1"/>
    <xf numFmtId="0" fontId="15" fillId="0" borderId="25" xfId="0" applyFont="1" applyBorder="1" applyAlignment="1">
      <alignment horizontal="left"/>
    </xf>
    <xf numFmtId="0" fontId="15" fillId="0" borderId="25" xfId="0" applyFont="1" applyBorder="1"/>
    <xf numFmtId="0" fontId="15" fillId="0" borderId="25" xfId="0" applyFont="1" applyBorder="1" applyAlignment="1">
      <alignment horizontal="left" wrapText="1"/>
    </xf>
    <xf numFmtId="0" fontId="7" fillId="0" borderId="27" xfId="0" applyFont="1" applyBorder="1"/>
    <xf numFmtId="0" fontId="7" fillId="0" borderId="18" xfId="0" applyFont="1" applyBorder="1"/>
    <xf numFmtId="0" fontId="9" fillId="0" borderId="18" xfId="0" applyFont="1" applyBorder="1"/>
    <xf numFmtId="0" fontId="15" fillId="0" borderId="18" xfId="0" applyFont="1" applyBorder="1"/>
    <xf numFmtId="2" fontId="15" fillId="0" borderId="18" xfId="0" applyNumberFormat="1" applyFont="1" applyBorder="1"/>
    <xf numFmtId="0" fontId="21" fillId="0" borderId="18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20" fontId="22" fillId="0" borderId="0" xfId="0" applyNumberFormat="1" applyFont="1" applyBorder="1"/>
    <xf numFmtId="0" fontId="22" fillId="0" borderId="0" xfId="0" applyFont="1" applyBorder="1"/>
    <xf numFmtId="0" fontId="23" fillId="0" borderId="0" xfId="0" applyFont="1" applyBorder="1" applyAlignment="1">
      <alignment vertical="top"/>
    </xf>
    <xf numFmtId="0" fontId="15" fillId="0" borderId="25" xfId="0" applyFont="1" applyBorder="1" applyAlignment="1">
      <alignment horizontal="right"/>
    </xf>
    <xf numFmtId="0" fontId="24" fillId="0" borderId="0" xfId="0" applyFont="1"/>
    <xf numFmtId="0" fontId="16" fillId="0" borderId="19" xfId="0" applyFont="1" applyBorder="1"/>
    <xf numFmtId="0" fontId="7" fillId="0" borderId="19" xfId="0" applyFont="1" applyBorder="1"/>
    <xf numFmtId="0" fontId="7" fillId="0" borderId="20" xfId="0" applyFont="1" applyBorder="1"/>
    <xf numFmtId="20" fontId="15" fillId="0" borderId="0" xfId="0" applyNumberFormat="1" applyFont="1" applyBorder="1"/>
    <xf numFmtId="0" fontId="15" fillId="0" borderId="0" xfId="0" applyFont="1" applyBorder="1"/>
    <xf numFmtId="0" fontId="0" fillId="0" borderId="0" xfId="0" applyBorder="1"/>
    <xf numFmtId="0" fontId="15" fillId="0" borderId="25" xfId="0" applyFont="1" applyBorder="1" applyAlignment="1">
      <alignment horizontal="center" vertical="top"/>
    </xf>
    <xf numFmtId="1" fontId="15" fillId="0" borderId="25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1" xfId="0" applyFont="1" applyBorder="1" applyAlignment="1">
      <alignment horizontal="left"/>
    </xf>
    <xf numFmtId="0" fontId="13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20" fontId="16" fillId="0" borderId="31" xfId="0" applyNumberFormat="1" applyFont="1" applyFill="1" applyBorder="1"/>
    <xf numFmtId="0" fontId="16" fillId="0" borderId="31" xfId="0" applyFont="1" applyFill="1" applyBorder="1"/>
    <xf numFmtId="0" fontId="15" fillId="0" borderId="31" xfId="0" applyFont="1" applyFill="1" applyBorder="1" applyAlignment="1">
      <alignment horizontal="center" vertical="top"/>
    </xf>
    <xf numFmtId="1" fontId="15" fillId="0" borderId="31" xfId="0" applyNumberFormat="1" applyFont="1" applyFill="1" applyBorder="1" applyAlignment="1">
      <alignment horizontal="center" vertical="top"/>
    </xf>
    <xf numFmtId="0" fontId="15" fillId="0" borderId="31" xfId="0" applyFont="1" applyFill="1" applyBorder="1"/>
    <xf numFmtId="0" fontId="15" fillId="0" borderId="31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center" vertical="top"/>
    </xf>
    <xf numFmtId="2" fontId="15" fillId="0" borderId="31" xfId="0" applyNumberFormat="1" applyFont="1" applyBorder="1"/>
    <xf numFmtId="20" fontId="15" fillId="0" borderId="33" xfId="0" applyNumberFormat="1" applyFont="1" applyBorder="1"/>
    <xf numFmtId="20" fontId="15" fillId="0" borderId="30" xfId="0" applyNumberFormat="1" applyFont="1" applyBorder="1"/>
    <xf numFmtId="20" fontId="18" fillId="0" borderId="19" xfId="0" applyNumberFormat="1" applyFont="1" applyBorder="1"/>
    <xf numFmtId="0" fontId="15" fillId="0" borderId="19" xfId="0" applyFont="1" applyBorder="1" applyAlignment="1">
      <alignment horizontal="center" vertical="top"/>
    </xf>
    <xf numFmtId="1" fontId="15" fillId="0" borderId="19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5" fillId="0" borderId="25" xfId="0" applyFont="1" applyFill="1" applyBorder="1" applyAlignment="1">
      <alignment horizontal="right" wrapText="1"/>
    </xf>
    <xf numFmtId="0" fontId="16" fillId="0" borderId="25" xfId="0" applyFont="1" applyFill="1" applyBorder="1" applyAlignment="1">
      <alignment horizontal="right" wrapText="1"/>
    </xf>
    <xf numFmtId="49" fontId="15" fillId="0" borderId="25" xfId="0" applyNumberFormat="1" applyFont="1" applyFill="1" applyBorder="1" applyAlignment="1">
      <alignment horizontal="right"/>
    </xf>
    <xf numFmtId="49" fontId="15" fillId="0" borderId="25" xfId="1" applyNumberFormat="1" applyFont="1" applyFill="1" applyBorder="1" applyAlignment="1">
      <alignment horizontal="right"/>
    </xf>
    <xf numFmtId="20" fontId="16" fillId="0" borderId="25" xfId="0" applyNumberFormat="1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7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</xf>
    <xf numFmtId="2" fontId="3" fillId="0" borderId="7" xfId="0" applyNumberFormat="1" applyFont="1" applyBorder="1" applyAlignment="1" applyProtection="1">
      <alignment horizontal="center" vertical="top"/>
    </xf>
    <xf numFmtId="0" fontId="7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5" fillId="0" borderId="31" xfId="0" applyFont="1" applyBorder="1" applyAlignment="1">
      <alignment horizontal="right"/>
    </xf>
    <xf numFmtId="0" fontId="15" fillId="0" borderId="32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25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zoomScaleNormal="100" workbookViewId="0">
      <selection sqref="A1:H1"/>
    </sheetView>
  </sheetViews>
  <sheetFormatPr defaultRowHeight="15" x14ac:dyDescent="0.25"/>
  <cols>
    <col min="1" max="1" width="1" customWidth="1"/>
    <col min="2" max="2" width="6.7109375" bestFit="1" customWidth="1"/>
    <col min="3" max="3" width="6" bestFit="1" customWidth="1"/>
    <col min="4" max="4" width="5.85546875" bestFit="1" customWidth="1"/>
    <col min="5" max="5" width="4.7109375" bestFit="1" customWidth="1"/>
    <col min="6" max="6" width="17.5703125" bestFit="1" customWidth="1"/>
    <col min="7" max="7" width="1.5703125" bestFit="1" customWidth="1"/>
    <col min="8" max="8" width="24.28515625" bestFit="1" customWidth="1"/>
    <col min="9" max="9" width="12.42578125" customWidth="1"/>
    <col min="10" max="14" width="6.7109375" customWidth="1"/>
    <col min="15" max="19" width="5.85546875" customWidth="1"/>
    <col min="20" max="20" width="12.28515625" customWidth="1"/>
  </cols>
  <sheetData>
    <row r="1" spans="1:19" ht="26.25" thickBot="1" x14ac:dyDescent="0.3">
      <c r="A1" s="124" t="s">
        <v>0</v>
      </c>
      <c r="B1" s="125"/>
      <c r="C1" s="125"/>
      <c r="D1" s="125"/>
      <c r="E1" s="125"/>
      <c r="F1" s="125"/>
      <c r="G1" s="125"/>
      <c r="H1" s="125"/>
      <c r="I1" s="126" t="s">
        <v>1</v>
      </c>
      <c r="J1" s="126"/>
      <c r="K1" s="126"/>
      <c r="L1" s="126"/>
      <c r="M1" s="126"/>
      <c r="N1" s="127"/>
      <c r="O1" s="128" t="s">
        <v>2</v>
      </c>
      <c r="P1" s="129"/>
      <c r="Q1" s="129"/>
      <c r="R1" s="1">
        <v>9</v>
      </c>
      <c r="S1" s="2">
        <v>9</v>
      </c>
    </row>
    <row r="2" spans="1:19" ht="20.25" thickBot="1" x14ac:dyDescent="0.4">
      <c r="A2" s="111" t="s">
        <v>3</v>
      </c>
      <c r="B2" s="112"/>
      <c r="C2" s="112"/>
      <c r="D2" s="112"/>
      <c r="E2" s="112"/>
      <c r="F2" s="112"/>
      <c r="G2" s="112"/>
      <c r="H2" s="112"/>
      <c r="I2" s="3" t="s">
        <v>4</v>
      </c>
      <c r="J2" s="139" t="s">
        <v>5</v>
      </c>
      <c r="K2" s="139"/>
      <c r="L2" s="139"/>
      <c r="M2" s="139"/>
      <c r="N2" s="4"/>
      <c r="O2" s="131" t="s">
        <v>6</v>
      </c>
      <c r="P2" s="132"/>
      <c r="Q2" s="133"/>
      <c r="R2" s="134">
        <f>SUM(N10:N20)/S1</f>
        <v>62.13703703703704</v>
      </c>
      <c r="S2" s="135"/>
    </row>
    <row r="3" spans="1:19" ht="19.5" thickBot="1" x14ac:dyDescent="0.3">
      <c r="A3" s="111" t="s">
        <v>7</v>
      </c>
      <c r="B3" s="112"/>
      <c r="C3" s="112"/>
      <c r="D3" s="112"/>
      <c r="E3" s="112"/>
      <c r="F3" s="112"/>
      <c r="G3" s="112"/>
      <c r="H3" s="112"/>
      <c r="I3" s="5" t="s">
        <v>8</v>
      </c>
      <c r="J3" s="138" t="s">
        <v>9</v>
      </c>
      <c r="K3" s="138"/>
      <c r="L3" s="138"/>
      <c r="M3" s="138"/>
      <c r="N3" s="6"/>
      <c r="O3" s="6"/>
      <c r="P3" s="7"/>
      <c r="Q3" s="114" t="s">
        <v>10</v>
      </c>
      <c r="R3" s="114"/>
      <c r="S3" s="8"/>
    </row>
    <row r="4" spans="1:19" ht="19.5" x14ac:dyDescent="0.35">
      <c r="A4" s="116" t="s">
        <v>11</v>
      </c>
      <c r="B4" s="117"/>
      <c r="C4" s="117"/>
      <c r="D4" s="117"/>
      <c r="E4" s="117"/>
      <c r="F4" s="117"/>
      <c r="G4" s="117"/>
      <c r="H4" s="118"/>
      <c r="I4" s="9"/>
      <c r="J4" s="119" t="s">
        <v>12</v>
      </c>
      <c r="K4" s="119"/>
      <c r="L4" s="120"/>
      <c r="M4" s="120"/>
      <c r="N4" s="10"/>
      <c r="O4" s="11"/>
      <c r="P4" s="11"/>
      <c r="Q4" s="115"/>
      <c r="R4" s="115"/>
      <c r="S4" s="8"/>
    </row>
    <row r="5" spans="1:19" ht="18" thickBot="1" x14ac:dyDescent="0.3">
      <c r="A5" s="137" t="s">
        <v>13</v>
      </c>
      <c r="B5" s="122"/>
      <c r="C5" s="122"/>
      <c r="D5" s="122"/>
      <c r="E5" s="122"/>
      <c r="F5" s="122"/>
      <c r="G5" s="122"/>
      <c r="H5" s="123"/>
      <c r="I5" s="12"/>
      <c r="J5" s="12"/>
      <c r="K5" s="12"/>
      <c r="L5" s="12"/>
      <c r="M5" s="12"/>
      <c r="N5" s="12"/>
      <c r="O5" s="12"/>
      <c r="P5" s="12"/>
      <c r="Q5" s="115"/>
      <c r="R5" s="115"/>
      <c r="S5" s="8"/>
    </row>
    <row r="6" spans="1:19" ht="9.75" customHeight="1" thickBot="1" x14ac:dyDescent="0.3">
      <c r="A6" s="108"/>
      <c r="B6" s="109"/>
      <c r="C6" s="109"/>
      <c r="D6" s="109"/>
      <c r="E6" s="109"/>
      <c r="F6" s="109"/>
      <c r="G6" s="109"/>
      <c r="H6" s="109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ht="15.75" x14ac:dyDescent="0.25">
      <c r="A7" s="16" t="s">
        <v>14</v>
      </c>
      <c r="B7" s="16" t="s">
        <v>15</v>
      </c>
      <c r="C7" s="17" t="s">
        <v>16</v>
      </c>
      <c r="D7" s="17" t="s">
        <v>17</v>
      </c>
      <c r="E7" s="17" t="s">
        <v>18</v>
      </c>
      <c r="F7" s="18" t="s">
        <v>19</v>
      </c>
      <c r="G7" s="18"/>
      <c r="H7" s="18" t="s">
        <v>20</v>
      </c>
      <c r="I7" s="18" t="s">
        <v>14</v>
      </c>
      <c r="J7" s="19" t="s">
        <v>21</v>
      </c>
      <c r="K7" s="19" t="s">
        <v>21</v>
      </c>
      <c r="L7" s="19" t="s">
        <v>21</v>
      </c>
      <c r="M7" s="17" t="s">
        <v>22</v>
      </c>
      <c r="N7" s="17" t="s">
        <v>23</v>
      </c>
      <c r="O7" s="110" t="s">
        <v>24</v>
      </c>
      <c r="P7" s="110"/>
      <c r="Q7" s="110"/>
      <c r="R7" s="110"/>
      <c r="S7" s="21"/>
    </row>
    <row r="8" spans="1:19" ht="16.5" thickBot="1" x14ac:dyDescent="0.3">
      <c r="A8" s="22"/>
      <c r="B8" s="22"/>
      <c r="C8" s="23"/>
      <c r="D8" s="24" t="s">
        <v>14</v>
      </c>
      <c r="E8" s="25"/>
      <c r="F8" s="25"/>
      <c r="G8" s="25"/>
      <c r="H8" s="26"/>
      <c r="I8" s="26"/>
      <c r="J8" s="27" t="s">
        <v>25</v>
      </c>
      <c r="K8" s="27" t="s">
        <v>26</v>
      </c>
      <c r="L8" s="27" t="s">
        <v>14</v>
      </c>
      <c r="M8" s="25" t="s">
        <v>14</v>
      </c>
      <c r="N8" s="25"/>
      <c r="O8" s="25" t="s">
        <v>27</v>
      </c>
      <c r="P8" s="25"/>
      <c r="Q8" s="25"/>
      <c r="R8" s="25"/>
      <c r="S8" s="28" t="s">
        <v>28</v>
      </c>
    </row>
    <row r="9" spans="1:19" ht="9.75" customHeight="1" x14ac:dyDescent="0.25">
      <c r="A9" s="29"/>
      <c r="B9" s="30"/>
      <c r="C9" s="31"/>
      <c r="D9" s="31"/>
      <c r="E9" s="32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3"/>
    </row>
    <row r="10" spans="1:19" x14ac:dyDescent="0.25">
      <c r="A10" s="34"/>
      <c r="B10" s="35">
        <v>0.44444444444444481</v>
      </c>
      <c r="C10" s="36" t="s">
        <v>29</v>
      </c>
      <c r="D10" s="37" t="s">
        <v>30</v>
      </c>
      <c r="E10" s="38">
        <v>705</v>
      </c>
      <c r="F10" s="39" t="s">
        <v>31</v>
      </c>
      <c r="G10" s="39"/>
      <c r="H10" s="39" t="s">
        <v>32</v>
      </c>
      <c r="I10" s="39"/>
      <c r="J10" s="103"/>
      <c r="K10" s="41">
        <v>171</v>
      </c>
      <c r="L10" s="104"/>
      <c r="M10" s="41">
        <v>58</v>
      </c>
      <c r="N10" s="42">
        <f t="shared" ref="N10:N15" si="0">SUM(J10:L10)/2.4</f>
        <v>71.25</v>
      </c>
      <c r="O10" s="43">
        <v>1</v>
      </c>
      <c r="P10" s="44"/>
      <c r="Q10" s="44"/>
      <c r="R10" s="44"/>
      <c r="S10" s="45" t="s">
        <v>33</v>
      </c>
    </row>
    <row r="11" spans="1:19" x14ac:dyDescent="0.25">
      <c r="A11" s="34"/>
      <c r="B11" s="35">
        <v>0.41041666666666676</v>
      </c>
      <c r="C11" s="36" t="s">
        <v>29</v>
      </c>
      <c r="D11" s="37" t="s">
        <v>30</v>
      </c>
      <c r="E11" s="38">
        <v>706</v>
      </c>
      <c r="F11" s="39" t="s">
        <v>34</v>
      </c>
      <c r="G11" s="39"/>
      <c r="H11" s="39" t="s">
        <v>35</v>
      </c>
      <c r="I11" s="39"/>
      <c r="J11" s="103"/>
      <c r="K11" s="103">
        <v>162</v>
      </c>
      <c r="L11" s="104"/>
      <c r="M11" s="41">
        <v>54</v>
      </c>
      <c r="N11" s="42">
        <f t="shared" si="0"/>
        <v>67.5</v>
      </c>
      <c r="O11" s="46">
        <v>2</v>
      </c>
      <c r="P11" s="46"/>
      <c r="Q11" s="46"/>
      <c r="R11" s="46"/>
      <c r="S11" s="45" t="s">
        <v>33</v>
      </c>
    </row>
    <row r="12" spans="1:19" x14ac:dyDescent="0.25">
      <c r="A12" s="34"/>
      <c r="B12" s="35">
        <v>0.39583333333333331</v>
      </c>
      <c r="C12" s="36" t="s">
        <v>29</v>
      </c>
      <c r="D12" s="37" t="s">
        <v>30</v>
      </c>
      <c r="E12" s="38">
        <v>699</v>
      </c>
      <c r="F12" s="39" t="s">
        <v>31</v>
      </c>
      <c r="G12" s="39"/>
      <c r="H12" s="39" t="s">
        <v>36</v>
      </c>
      <c r="I12" s="39"/>
      <c r="J12" s="103"/>
      <c r="K12" s="103">
        <v>158</v>
      </c>
      <c r="L12" s="104"/>
      <c r="M12" s="41">
        <v>52</v>
      </c>
      <c r="N12" s="42">
        <f t="shared" si="0"/>
        <v>65.833333333333343</v>
      </c>
      <c r="O12" s="46">
        <v>3</v>
      </c>
      <c r="P12" s="46"/>
      <c r="Q12" s="46"/>
      <c r="R12" s="46"/>
      <c r="S12" s="45"/>
    </row>
    <row r="13" spans="1:19" x14ac:dyDescent="0.25">
      <c r="A13" s="34"/>
      <c r="B13" s="35">
        <v>0.42986111111111136</v>
      </c>
      <c r="C13" s="36" t="s">
        <v>29</v>
      </c>
      <c r="D13" s="37" t="s">
        <v>30</v>
      </c>
      <c r="E13" s="38">
        <v>908</v>
      </c>
      <c r="F13" s="47" t="s">
        <v>37</v>
      </c>
      <c r="G13" s="47"/>
      <c r="H13" s="47" t="s">
        <v>38</v>
      </c>
      <c r="I13" s="47"/>
      <c r="J13" s="41"/>
      <c r="K13" s="41">
        <v>152</v>
      </c>
      <c r="L13" s="41"/>
      <c r="M13" s="41">
        <v>50</v>
      </c>
      <c r="N13" s="42">
        <f t="shared" si="0"/>
        <v>63.333333333333336</v>
      </c>
      <c r="O13" s="46">
        <v>4</v>
      </c>
      <c r="P13" s="46"/>
      <c r="Q13" s="46"/>
      <c r="R13" s="46"/>
      <c r="S13" s="45"/>
    </row>
    <row r="14" spans="1:19" x14ac:dyDescent="0.25">
      <c r="A14" s="34"/>
      <c r="B14" s="35">
        <v>0.42500000000000021</v>
      </c>
      <c r="C14" s="36" t="s">
        <v>29</v>
      </c>
      <c r="D14" s="37" t="s">
        <v>30</v>
      </c>
      <c r="E14" s="38">
        <v>736</v>
      </c>
      <c r="F14" s="48" t="s">
        <v>39</v>
      </c>
      <c r="G14" s="39"/>
      <c r="H14" s="48" t="s">
        <v>40</v>
      </c>
      <c r="I14" s="39"/>
      <c r="J14" s="103"/>
      <c r="K14" s="103">
        <v>147</v>
      </c>
      <c r="L14" s="105"/>
      <c r="M14" s="41">
        <v>50</v>
      </c>
      <c r="N14" s="42">
        <f t="shared" si="0"/>
        <v>61.25</v>
      </c>
      <c r="O14" s="46">
        <v>5</v>
      </c>
      <c r="P14" s="46"/>
      <c r="Q14" s="46"/>
      <c r="R14" s="46"/>
      <c r="S14" s="45"/>
    </row>
    <row r="15" spans="1:19" x14ac:dyDescent="0.25">
      <c r="A15" s="34"/>
      <c r="B15" s="35">
        <v>0.41527777777777791</v>
      </c>
      <c r="C15" s="36" t="s">
        <v>29</v>
      </c>
      <c r="D15" s="37" t="s">
        <v>30</v>
      </c>
      <c r="E15" s="38">
        <v>637</v>
      </c>
      <c r="F15" s="47" t="s">
        <v>41</v>
      </c>
      <c r="G15" s="47"/>
      <c r="H15" s="47" t="s">
        <v>42</v>
      </c>
      <c r="I15" s="47"/>
      <c r="J15" s="41"/>
      <c r="K15" s="41">
        <v>143</v>
      </c>
      <c r="L15" s="104"/>
      <c r="M15" s="41">
        <v>48</v>
      </c>
      <c r="N15" s="42">
        <f t="shared" si="0"/>
        <v>59.583333333333336</v>
      </c>
      <c r="O15" s="46">
        <v>6</v>
      </c>
      <c r="P15" s="46"/>
      <c r="Q15" s="46"/>
      <c r="R15" s="46"/>
      <c r="S15" s="45"/>
    </row>
    <row r="16" spans="1:19" x14ac:dyDescent="0.25">
      <c r="A16" s="34"/>
      <c r="B16" s="35">
        <v>0.39097222222222222</v>
      </c>
      <c r="C16" s="36" t="s">
        <v>43</v>
      </c>
      <c r="D16" s="37" t="s">
        <v>30</v>
      </c>
      <c r="E16" s="38">
        <v>467</v>
      </c>
      <c r="F16" s="39" t="s">
        <v>44</v>
      </c>
      <c r="G16" s="39"/>
      <c r="H16" s="39" t="s">
        <v>45</v>
      </c>
      <c r="I16" s="39"/>
      <c r="J16" s="103">
        <v>146</v>
      </c>
      <c r="K16" s="41"/>
      <c r="L16" s="106"/>
      <c r="M16" s="41">
        <v>56</v>
      </c>
      <c r="N16" s="42">
        <f>SUM(J16:L16)/2.5</f>
        <v>58.4</v>
      </c>
      <c r="O16" s="46">
        <v>7</v>
      </c>
      <c r="P16" s="46"/>
      <c r="Q16" s="46"/>
      <c r="R16" s="46"/>
      <c r="S16" s="45"/>
    </row>
    <row r="17" spans="1:19" x14ac:dyDescent="0.25">
      <c r="A17" s="34"/>
      <c r="B17" s="35">
        <v>0.40555555555555561</v>
      </c>
      <c r="C17" s="36" t="s">
        <v>29</v>
      </c>
      <c r="D17" s="37" t="s">
        <v>30</v>
      </c>
      <c r="E17" s="38">
        <v>663</v>
      </c>
      <c r="F17" s="48" t="s">
        <v>46</v>
      </c>
      <c r="G17" s="39"/>
      <c r="H17" s="48" t="s">
        <v>47</v>
      </c>
      <c r="I17" s="39"/>
      <c r="J17" s="103"/>
      <c r="K17" s="103">
        <v>138</v>
      </c>
      <c r="L17" s="104"/>
      <c r="M17" s="41">
        <v>46</v>
      </c>
      <c r="N17" s="42">
        <f>SUM(J17:L17)/2.4</f>
        <v>57.5</v>
      </c>
      <c r="O17" s="46">
        <v>8</v>
      </c>
      <c r="P17" s="46"/>
      <c r="Q17" s="46"/>
      <c r="R17" s="46"/>
      <c r="S17" s="45"/>
    </row>
    <row r="18" spans="1:19" x14ac:dyDescent="0.25">
      <c r="A18" s="34"/>
      <c r="B18" s="35">
        <v>0.42013888888888906</v>
      </c>
      <c r="C18" s="36" t="s">
        <v>29</v>
      </c>
      <c r="D18" s="37" t="s">
        <v>30</v>
      </c>
      <c r="E18" s="38">
        <v>662</v>
      </c>
      <c r="F18" s="39" t="s">
        <v>48</v>
      </c>
      <c r="G18" s="39"/>
      <c r="H18" s="39" t="s">
        <v>49</v>
      </c>
      <c r="I18" s="39"/>
      <c r="J18" s="103"/>
      <c r="K18" s="103">
        <v>131</v>
      </c>
      <c r="L18" s="104"/>
      <c r="M18" s="41">
        <v>44</v>
      </c>
      <c r="N18" s="42">
        <f>SUM(J18:L18)/2.4</f>
        <v>54.583333333333336</v>
      </c>
      <c r="O18" s="46">
        <v>9</v>
      </c>
      <c r="P18" s="46"/>
      <c r="Q18" s="46"/>
      <c r="R18" s="46"/>
      <c r="S18" s="45"/>
    </row>
    <row r="19" spans="1:19" x14ac:dyDescent="0.25">
      <c r="A19" s="34"/>
      <c r="B19" s="35">
        <v>0.40069444444444446</v>
      </c>
      <c r="C19" s="36" t="s">
        <v>29</v>
      </c>
      <c r="D19" s="37" t="s">
        <v>30</v>
      </c>
      <c r="E19" s="38">
        <v>388</v>
      </c>
      <c r="F19" s="39" t="s">
        <v>50</v>
      </c>
      <c r="G19" s="39" t="s">
        <v>14</v>
      </c>
      <c r="H19" s="39" t="s">
        <v>51</v>
      </c>
      <c r="I19" s="39"/>
      <c r="J19" s="103"/>
      <c r="K19" s="103" t="s">
        <v>52</v>
      </c>
      <c r="L19" s="104"/>
      <c r="M19" s="41"/>
      <c r="N19" s="42">
        <f>SUM(J19:L19)/2.4</f>
        <v>0</v>
      </c>
      <c r="O19" s="46" t="s">
        <v>52</v>
      </c>
      <c r="P19" s="46"/>
      <c r="Q19" s="46"/>
      <c r="R19" s="46"/>
      <c r="S19" s="45"/>
    </row>
    <row r="20" spans="1:19" x14ac:dyDescent="0.25">
      <c r="A20" s="34"/>
      <c r="B20" s="35">
        <v>0.44930555555555596</v>
      </c>
      <c r="C20" s="36"/>
      <c r="D20" s="49"/>
      <c r="E20" s="36"/>
      <c r="F20" s="36" t="s">
        <v>53</v>
      </c>
      <c r="G20" s="36"/>
      <c r="H20" s="36"/>
      <c r="I20" s="36"/>
      <c r="J20" s="36"/>
      <c r="K20" s="36"/>
      <c r="L20" s="36"/>
      <c r="M20" s="36"/>
      <c r="N20" s="50"/>
      <c r="O20" s="44"/>
      <c r="P20" s="44"/>
      <c r="Q20" s="44"/>
      <c r="R20" s="44"/>
      <c r="S20" s="45"/>
    </row>
    <row r="21" spans="1:19" ht="7.5" customHeight="1" thickBot="1" x14ac:dyDescent="0.3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4"/>
      <c r="P21" s="54"/>
      <c r="Q21" s="54"/>
      <c r="R21" s="54"/>
      <c r="S21" s="55"/>
    </row>
    <row r="22" spans="1:19" ht="7.5" customHeight="1" thickBo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26.25" thickBot="1" x14ac:dyDescent="0.3">
      <c r="A23" s="124" t="s">
        <v>0</v>
      </c>
      <c r="B23" s="125"/>
      <c r="C23" s="125"/>
      <c r="D23" s="125"/>
      <c r="E23" s="125"/>
      <c r="F23" s="125"/>
      <c r="G23" s="125"/>
      <c r="H23" s="125"/>
      <c r="I23" s="126" t="s">
        <v>1</v>
      </c>
      <c r="J23" s="126"/>
      <c r="K23" s="126"/>
      <c r="L23" s="126"/>
      <c r="M23" s="126"/>
      <c r="N23" s="127"/>
      <c r="O23" s="128" t="s">
        <v>2</v>
      </c>
      <c r="P23" s="129"/>
      <c r="Q23" s="129"/>
      <c r="R23" s="1">
        <v>10</v>
      </c>
      <c r="S23" s="2">
        <v>10</v>
      </c>
    </row>
    <row r="24" spans="1:19" ht="20.25" thickBot="1" x14ac:dyDescent="0.3">
      <c r="A24" s="111" t="s">
        <v>3</v>
      </c>
      <c r="B24" s="112"/>
      <c r="C24" s="112"/>
      <c r="D24" s="112"/>
      <c r="E24" s="112"/>
      <c r="F24" s="112"/>
      <c r="G24" s="112"/>
      <c r="H24" s="112"/>
      <c r="I24" s="3" t="s">
        <v>4</v>
      </c>
      <c r="J24" s="130" t="s">
        <v>54</v>
      </c>
      <c r="K24" s="130"/>
      <c r="L24" s="130"/>
      <c r="M24" s="130"/>
      <c r="N24" s="4"/>
      <c r="O24" s="131" t="s">
        <v>6</v>
      </c>
      <c r="P24" s="132"/>
      <c r="Q24" s="133"/>
      <c r="R24" s="134">
        <f>SUM(N32:N43)/S23</f>
        <v>60.083333333333336</v>
      </c>
      <c r="S24" s="135"/>
    </row>
    <row r="25" spans="1:19" ht="19.5" thickBot="1" x14ac:dyDescent="0.3">
      <c r="A25" s="111" t="s">
        <v>55</v>
      </c>
      <c r="B25" s="112"/>
      <c r="C25" s="112"/>
      <c r="D25" s="112"/>
      <c r="E25" s="112"/>
      <c r="F25" s="112"/>
      <c r="G25" s="112"/>
      <c r="H25" s="112"/>
      <c r="I25" s="5" t="s">
        <v>8</v>
      </c>
      <c r="J25" s="136" t="s">
        <v>56</v>
      </c>
      <c r="K25" s="136"/>
      <c r="L25" s="136"/>
      <c r="M25" s="136"/>
      <c r="N25" s="6"/>
      <c r="O25" s="6"/>
      <c r="P25" s="7"/>
      <c r="Q25" s="114" t="s">
        <v>57</v>
      </c>
      <c r="R25" s="114"/>
      <c r="S25" s="8"/>
    </row>
    <row r="26" spans="1:19" ht="19.5" x14ac:dyDescent="0.35">
      <c r="A26" s="116" t="s">
        <v>11</v>
      </c>
      <c r="B26" s="117"/>
      <c r="C26" s="117"/>
      <c r="D26" s="117"/>
      <c r="E26" s="117"/>
      <c r="F26" s="117"/>
      <c r="G26" s="117"/>
      <c r="H26" s="118"/>
      <c r="I26" s="9"/>
      <c r="J26" s="119" t="s">
        <v>58</v>
      </c>
      <c r="K26" s="119"/>
      <c r="L26" s="120"/>
      <c r="M26" s="120"/>
      <c r="N26" s="10"/>
      <c r="O26" s="11"/>
      <c r="P26" s="11"/>
      <c r="Q26" s="115"/>
      <c r="R26" s="115"/>
      <c r="S26" s="8"/>
    </row>
    <row r="27" spans="1:19" ht="18" thickBot="1" x14ac:dyDescent="0.3">
      <c r="A27" s="137" t="s">
        <v>59</v>
      </c>
      <c r="B27" s="122"/>
      <c r="C27" s="122"/>
      <c r="D27" s="122"/>
      <c r="E27" s="122"/>
      <c r="F27" s="122"/>
      <c r="G27" s="122"/>
      <c r="H27" s="123"/>
      <c r="I27" s="12"/>
      <c r="J27" s="12"/>
      <c r="K27" s="12"/>
      <c r="L27" s="12"/>
      <c r="M27" s="12"/>
      <c r="N27" s="12"/>
      <c r="O27" s="12"/>
      <c r="P27" s="12"/>
      <c r="Q27" s="115"/>
      <c r="R27" s="115"/>
      <c r="S27" s="8"/>
    </row>
    <row r="28" spans="1:19" ht="6" customHeight="1" thickBot="1" x14ac:dyDescent="0.3">
      <c r="A28" s="108"/>
      <c r="B28" s="109"/>
      <c r="C28" s="109"/>
      <c r="D28" s="109"/>
      <c r="E28" s="109"/>
      <c r="F28" s="109"/>
      <c r="G28" s="109"/>
      <c r="H28" s="10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1:19" ht="15.75" x14ac:dyDescent="0.25">
      <c r="A29" s="16" t="s">
        <v>14</v>
      </c>
      <c r="B29" s="16" t="s">
        <v>15</v>
      </c>
      <c r="C29" s="17" t="s">
        <v>16</v>
      </c>
      <c r="D29" s="17" t="s">
        <v>17</v>
      </c>
      <c r="E29" s="17" t="s">
        <v>18</v>
      </c>
      <c r="F29" s="18" t="s">
        <v>19</v>
      </c>
      <c r="G29" s="18"/>
      <c r="H29" s="18" t="s">
        <v>20</v>
      </c>
      <c r="I29" s="18" t="s">
        <v>14</v>
      </c>
      <c r="J29" s="19" t="s">
        <v>21</v>
      </c>
      <c r="K29" s="19" t="s">
        <v>21</v>
      </c>
      <c r="L29" s="19" t="s">
        <v>21</v>
      </c>
      <c r="M29" s="17" t="s">
        <v>22</v>
      </c>
      <c r="N29" s="17" t="s">
        <v>23</v>
      </c>
      <c r="O29" s="110" t="s">
        <v>24</v>
      </c>
      <c r="P29" s="110"/>
      <c r="Q29" s="110"/>
      <c r="R29" s="110"/>
      <c r="S29" s="21"/>
    </row>
    <row r="30" spans="1:19" ht="16.5" thickBot="1" x14ac:dyDescent="0.3">
      <c r="A30" s="22"/>
      <c r="B30" s="22"/>
      <c r="C30" s="23"/>
      <c r="D30" s="24" t="s">
        <v>14</v>
      </c>
      <c r="E30" s="25"/>
      <c r="F30" s="25"/>
      <c r="G30" s="25"/>
      <c r="H30" s="26"/>
      <c r="I30" s="26"/>
      <c r="J30" s="27" t="s">
        <v>25</v>
      </c>
      <c r="K30" s="27" t="s">
        <v>26</v>
      </c>
      <c r="L30" s="27"/>
      <c r="M30" s="25" t="s">
        <v>14</v>
      </c>
      <c r="N30" s="25"/>
      <c r="O30" s="25" t="s">
        <v>27</v>
      </c>
      <c r="P30" s="25"/>
      <c r="Q30" s="25"/>
      <c r="R30" s="25"/>
      <c r="S30" s="28" t="s">
        <v>28</v>
      </c>
    </row>
    <row r="31" spans="1:19" ht="6" customHeight="1" x14ac:dyDescent="0.25">
      <c r="A31" s="29"/>
      <c r="B31" s="31"/>
      <c r="C31" s="31"/>
      <c r="D31" s="31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3"/>
    </row>
    <row r="32" spans="1:19" x14ac:dyDescent="0.25">
      <c r="A32" s="34"/>
      <c r="B32" s="35">
        <v>0.41666666666666669</v>
      </c>
      <c r="C32" s="36" t="s">
        <v>60</v>
      </c>
      <c r="D32" s="37" t="s">
        <v>30</v>
      </c>
      <c r="E32" s="38">
        <v>699</v>
      </c>
      <c r="F32" s="39" t="s">
        <v>31</v>
      </c>
      <c r="G32" s="39"/>
      <c r="H32" s="39" t="s">
        <v>36</v>
      </c>
      <c r="I32" s="57"/>
      <c r="J32" s="58"/>
      <c r="K32" s="58">
        <v>158</v>
      </c>
      <c r="L32" s="58"/>
      <c r="M32" s="58">
        <v>54</v>
      </c>
      <c r="N32" s="42">
        <f t="shared" ref="N32:N42" si="1">SUM(J32:L32)/2.4</f>
        <v>65.833333333333343</v>
      </c>
      <c r="O32" s="46" t="s">
        <v>61</v>
      </c>
      <c r="P32" s="46"/>
      <c r="Q32" s="46"/>
      <c r="R32" s="46"/>
      <c r="S32" s="45" t="s">
        <v>33</v>
      </c>
    </row>
    <row r="33" spans="1:19" x14ac:dyDescent="0.25">
      <c r="A33" s="34"/>
      <c r="B33" s="35">
        <v>0.46527777777777757</v>
      </c>
      <c r="C33" s="36" t="s">
        <v>60</v>
      </c>
      <c r="D33" s="37" t="s">
        <v>30</v>
      </c>
      <c r="E33" s="38">
        <v>705</v>
      </c>
      <c r="F33" s="39" t="s">
        <v>31</v>
      </c>
      <c r="G33" s="39"/>
      <c r="H33" s="39" t="s">
        <v>32</v>
      </c>
      <c r="I33" s="59"/>
      <c r="J33" s="58"/>
      <c r="K33" s="58">
        <v>158</v>
      </c>
      <c r="L33" s="58"/>
      <c r="M33" s="58">
        <v>54</v>
      </c>
      <c r="N33" s="42">
        <f t="shared" si="1"/>
        <v>65.833333333333343</v>
      </c>
      <c r="O33" s="46" t="s">
        <v>61</v>
      </c>
      <c r="P33" s="46"/>
      <c r="Q33" s="46"/>
      <c r="R33" s="46"/>
      <c r="S33" s="45" t="s">
        <v>33</v>
      </c>
    </row>
    <row r="34" spans="1:19" x14ac:dyDescent="0.25">
      <c r="A34" s="34"/>
      <c r="B34" s="35">
        <v>0.42638888888888887</v>
      </c>
      <c r="C34" s="36" t="s">
        <v>60</v>
      </c>
      <c r="D34" s="37" t="s">
        <v>30</v>
      </c>
      <c r="E34" s="38">
        <v>759</v>
      </c>
      <c r="F34" s="48" t="s">
        <v>62</v>
      </c>
      <c r="G34" s="39"/>
      <c r="H34" s="48" t="s">
        <v>63</v>
      </c>
      <c r="I34" s="57"/>
      <c r="J34" s="58"/>
      <c r="K34" s="58">
        <v>154</v>
      </c>
      <c r="L34" s="58"/>
      <c r="M34" s="58">
        <v>52</v>
      </c>
      <c r="N34" s="42">
        <f t="shared" si="1"/>
        <v>64.166666666666671</v>
      </c>
      <c r="O34" s="46">
        <v>3</v>
      </c>
      <c r="P34" s="46"/>
      <c r="Q34" s="46"/>
      <c r="R34" s="46"/>
      <c r="S34" s="45"/>
    </row>
    <row r="35" spans="1:19" x14ac:dyDescent="0.25">
      <c r="A35" s="34"/>
      <c r="B35" s="35">
        <v>0.43124999999999997</v>
      </c>
      <c r="C35" s="36" t="s">
        <v>60</v>
      </c>
      <c r="D35" s="37" t="s">
        <v>30</v>
      </c>
      <c r="E35" s="38">
        <v>706</v>
      </c>
      <c r="F35" s="39" t="s">
        <v>34</v>
      </c>
      <c r="G35" s="39"/>
      <c r="H35" s="39" t="s">
        <v>35</v>
      </c>
      <c r="I35" s="57"/>
      <c r="J35" s="58"/>
      <c r="K35" s="58">
        <v>151</v>
      </c>
      <c r="L35" s="58"/>
      <c r="M35" s="58">
        <v>50</v>
      </c>
      <c r="N35" s="42">
        <f t="shared" si="1"/>
        <v>62.916666666666671</v>
      </c>
      <c r="O35" s="46">
        <v>4</v>
      </c>
      <c r="P35" s="46"/>
      <c r="Q35" s="46"/>
      <c r="R35" s="46"/>
      <c r="S35" s="45"/>
    </row>
    <row r="36" spans="1:19" x14ac:dyDescent="0.25">
      <c r="A36" s="34"/>
      <c r="B36" s="35">
        <v>0.45555555555555538</v>
      </c>
      <c r="C36" s="36" t="s">
        <v>60</v>
      </c>
      <c r="D36" s="37" t="s">
        <v>30</v>
      </c>
      <c r="E36" s="38">
        <v>908</v>
      </c>
      <c r="F36" s="47" t="s">
        <v>37</v>
      </c>
      <c r="G36" s="47"/>
      <c r="H36" s="47" t="s">
        <v>38</v>
      </c>
      <c r="I36" s="57"/>
      <c r="J36" s="58"/>
      <c r="K36" s="58">
        <v>149</v>
      </c>
      <c r="L36" s="58"/>
      <c r="M36" s="58">
        <v>50</v>
      </c>
      <c r="N36" s="42">
        <f t="shared" si="1"/>
        <v>62.083333333333336</v>
      </c>
      <c r="O36" s="46">
        <v>5</v>
      </c>
      <c r="P36" s="46"/>
      <c r="Q36" s="46"/>
      <c r="R36" s="46"/>
      <c r="S36" s="45"/>
    </row>
    <row r="37" spans="1:19" x14ac:dyDescent="0.25">
      <c r="A37" s="34"/>
      <c r="B37" s="35">
        <v>0.43611111111111106</v>
      </c>
      <c r="C37" s="36" t="s">
        <v>60</v>
      </c>
      <c r="D37" s="37" t="s">
        <v>30</v>
      </c>
      <c r="E37" s="38">
        <v>663</v>
      </c>
      <c r="F37" s="48" t="s">
        <v>46</v>
      </c>
      <c r="G37" s="39"/>
      <c r="H37" s="48" t="s">
        <v>47</v>
      </c>
      <c r="I37" s="57"/>
      <c r="J37" s="58"/>
      <c r="K37" s="58">
        <v>139</v>
      </c>
      <c r="L37" s="58"/>
      <c r="M37" s="58">
        <v>46</v>
      </c>
      <c r="N37" s="42">
        <f t="shared" si="1"/>
        <v>57.916666666666671</v>
      </c>
      <c r="O37" s="46">
        <v>6</v>
      </c>
      <c r="P37" s="46"/>
      <c r="Q37" s="46"/>
      <c r="R37" s="46"/>
      <c r="S37" s="45"/>
    </row>
    <row r="38" spans="1:19" x14ac:dyDescent="0.25">
      <c r="A38" s="34"/>
      <c r="B38" s="35">
        <v>0.44097222222222215</v>
      </c>
      <c r="C38" s="36" t="s">
        <v>60</v>
      </c>
      <c r="D38" s="37" t="s">
        <v>30</v>
      </c>
      <c r="E38" s="38">
        <v>637</v>
      </c>
      <c r="F38" s="47" t="s">
        <v>41</v>
      </c>
      <c r="G38" s="47"/>
      <c r="H38" s="47" t="s">
        <v>42</v>
      </c>
      <c r="I38" s="57"/>
      <c r="J38" s="58"/>
      <c r="K38" s="58">
        <v>136</v>
      </c>
      <c r="L38" s="58"/>
      <c r="M38" s="58">
        <v>46</v>
      </c>
      <c r="N38" s="42">
        <f t="shared" si="1"/>
        <v>56.666666666666671</v>
      </c>
      <c r="O38" s="46">
        <v>7</v>
      </c>
      <c r="P38" s="46"/>
      <c r="Q38" s="46"/>
      <c r="R38" s="46"/>
      <c r="S38" s="45"/>
    </row>
    <row r="39" spans="1:19" x14ac:dyDescent="0.25">
      <c r="A39" s="34"/>
      <c r="B39" s="35">
        <v>0.44583333333333325</v>
      </c>
      <c r="C39" s="36" t="s">
        <v>60</v>
      </c>
      <c r="D39" s="37" t="s">
        <v>30</v>
      </c>
      <c r="E39" s="38">
        <v>736</v>
      </c>
      <c r="F39" s="48" t="s">
        <v>39</v>
      </c>
      <c r="G39" s="39"/>
      <c r="H39" s="48" t="s">
        <v>40</v>
      </c>
      <c r="I39" s="57"/>
      <c r="J39" s="58"/>
      <c r="K39" s="58">
        <v>135</v>
      </c>
      <c r="L39" s="58"/>
      <c r="M39" s="58">
        <v>46</v>
      </c>
      <c r="N39" s="42">
        <f t="shared" si="1"/>
        <v>56.25</v>
      </c>
      <c r="O39" s="46">
        <v>8</v>
      </c>
      <c r="P39" s="46"/>
      <c r="Q39" s="46"/>
      <c r="R39" s="46"/>
      <c r="S39" s="45"/>
    </row>
    <row r="40" spans="1:19" x14ac:dyDescent="0.25">
      <c r="A40" s="34"/>
      <c r="B40" s="35">
        <v>0.47013888888888866</v>
      </c>
      <c r="C40" s="36" t="s">
        <v>60</v>
      </c>
      <c r="D40" s="37" t="s">
        <v>30</v>
      </c>
      <c r="E40" s="38">
        <v>721</v>
      </c>
      <c r="F40" s="39" t="s">
        <v>64</v>
      </c>
      <c r="G40" s="39"/>
      <c r="H40" s="39" t="s">
        <v>65</v>
      </c>
      <c r="I40" s="57"/>
      <c r="J40" s="58"/>
      <c r="K40" s="58">
        <v>133</v>
      </c>
      <c r="L40" s="58"/>
      <c r="M40" s="58">
        <v>44</v>
      </c>
      <c r="N40" s="42">
        <f t="shared" si="1"/>
        <v>55.416666666666671</v>
      </c>
      <c r="O40" s="46">
        <v>9</v>
      </c>
      <c r="P40" s="46"/>
      <c r="Q40" s="46"/>
      <c r="R40" s="46"/>
      <c r="S40" s="45"/>
    </row>
    <row r="41" spans="1:19" x14ac:dyDescent="0.25">
      <c r="A41" s="34"/>
      <c r="B41" s="35">
        <v>0.45069444444444429</v>
      </c>
      <c r="C41" s="36" t="s">
        <v>60</v>
      </c>
      <c r="D41" s="37" t="s">
        <v>30</v>
      </c>
      <c r="E41" s="38">
        <v>662</v>
      </c>
      <c r="F41" s="39" t="s">
        <v>48</v>
      </c>
      <c r="G41" s="39"/>
      <c r="H41" s="39" t="s">
        <v>49</v>
      </c>
      <c r="I41" s="59"/>
      <c r="J41" s="58"/>
      <c r="K41" s="58">
        <v>129</v>
      </c>
      <c r="L41" s="58"/>
      <c r="M41" s="58">
        <v>44</v>
      </c>
      <c r="N41" s="42">
        <f t="shared" si="1"/>
        <v>53.75</v>
      </c>
      <c r="O41" s="46">
        <v>10</v>
      </c>
      <c r="P41" s="46"/>
      <c r="Q41" s="46"/>
      <c r="R41" s="46"/>
      <c r="S41" s="45"/>
    </row>
    <row r="42" spans="1:19" x14ac:dyDescent="0.25">
      <c r="A42" s="34"/>
      <c r="B42" s="35">
        <v>0.42152777777777778</v>
      </c>
      <c r="C42" s="36" t="s">
        <v>60</v>
      </c>
      <c r="D42" s="37" t="s">
        <v>30</v>
      </c>
      <c r="E42" s="38">
        <v>388</v>
      </c>
      <c r="F42" s="39" t="s">
        <v>50</v>
      </c>
      <c r="G42" s="39" t="s">
        <v>14</v>
      </c>
      <c r="H42" s="39" t="s">
        <v>51</v>
      </c>
      <c r="I42" s="57"/>
      <c r="J42" s="58"/>
      <c r="K42" s="58" t="s">
        <v>52</v>
      </c>
      <c r="L42" s="58"/>
      <c r="M42" s="58"/>
      <c r="N42" s="42">
        <f t="shared" si="1"/>
        <v>0</v>
      </c>
      <c r="O42" s="46" t="s">
        <v>52</v>
      </c>
      <c r="P42" s="46"/>
      <c r="Q42" s="46"/>
      <c r="R42" s="46"/>
      <c r="S42" s="45"/>
    </row>
    <row r="43" spans="1:19" x14ac:dyDescent="0.25">
      <c r="A43" s="34"/>
      <c r="B43" s="35">
        <v>0.47500000000000003</v>
      </c>
      <c r="C43" s="36"/>
      <c r="D43" s="37"/>
      <c r="E43" s="38"/>
      <c r="F43" s="39" t="s">
        <v>53</v>
      </c>
      <c r="G43" s="39"/>
      <c r="H43" s="39"/>
      <c r="I43" s="57"/>
      <c r="J43" s="58"/>
      <c r="K43" s="58"/>
      <c r="L43" s="58"/>
      <c r="M43" s="58"/>
      <c r="N43" s="42"/>
      <c r="O43" s="46"/>
      <c r="P43" s="46"/>
      <c r="Q43" s="46"/>
      <c r="R43" s="46"/>
      <c r="S43" s="45"/>
    </row>
    <row r="44" spans="1:19" ht="6" customHeight="1" thickBot="1" x14ac:dyDescent="0.3">
      <c r="A44" s="60"/>
      <c r="B44" s="61"/>
      <c r="C44" s="62"/>
      <c r="D44" s="62"/>
      <c r="E44" s="62"/>
      <c r="F44" s="62"/>
      <c r="G44" s="62"/>
      <c r="H44" s="62"/>
      <c r="I44" s="62"/>
      <c r="J44" s="63"/>
      <c r="K44" s="63"/>
      <c r="L44" s="63"/>
      <c r="M44" s="63"/>
      <c r="N44" s="64"/>
      <c r="O44" s="65"/>
      <c r="P44" s="65"/>
      <c r="Q44" s="65"/>
      <c r="R44" s="65"/>
      <c r="S44" s="66"/>
    </row>
    <row r="45" spans="1:19" ht="6" customHeight="1" thickBot="1" x14ac:dyDescent="0.3">
      <c r="A45" s="67" t="s">
        <v>14</v>
      </c>
      <c r="B45" s="68" t="s">
        <v>14</v>
      </c>
      <c r="C45" s="68"/>
      <c r="D45" s="68"/>
      <c r="E45" s="68"/>
      <c r="F45" s="68"/>
      <c r="G45" s="68"/>
      <c r="H45" s="68"/>
      <c r="I45" s="68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26.25" thickBot="1" x14ac:dyDescent="0.3">
      <c r="A46" s="124" t="s">
        <v>0</v>
      </c>
      <c r="B46" s="125"/>
      <c r="C46" s="125"/>
      <c r="D46" s="125"/>
      <c r="E46" s="125"/>
      <c r="F46" s="125"/>
      <c r="G46" s="125"/>
      <c r="H46" s="125"/>
      <c r="I46" s="126" t="s">
        <v>1</v>
      </c>
      <c r="J46" s="126"/>
      <c r="K46" s="126"/>
      <c r="L46" s="126"/>
      <c r="M46" s="126"/>
      <c r="N46" s="127"/>
      <c r="O46" s="128" t="s">
        <v>2</v>
      </c>
      <c r="P46" s="129"/>
      <c r="Q46" s="129"/>
      <c r="R46" s="1">
        <v>5</v>
      </c>
      <c r="S46" s="2">
        <v>5</v>
      </c>
    </row>
    <row r="47" spans="1:19" ht="20.25" thickBot="1" x14ac:dyDescent="0.3">
      <c r="A47" s="111" t="s">
        <v>3</v>
      </c>
      <c r="B47" s="112"/>
      <c r="C47" s="112"/>
      <c r="D47" s="112"/>
      <c r="E47" s="112"/>
      <c r="F47" s="112"/>
      <c r="G47" s="112"/>
      <c r="H47" s="112"/>
      <c r="I47" s="3" t="s">
        <v>4</v>
      </c>
      <c r="J47" s="130" t="s">
        <v>66</v>
      </c>
      <c r="K47" s="130"/>
      <c r="L47" s="130"/>
      <c r="M47" s="130"/>
      <c r="N47" s="4"/>
      <c r="O47" s="131" t="s">
        <v>6</v>
      </c>
      <c r="P47" s="132"/>
      <c r="Q47" s="133"/>
      <c r="R47" s="134">
        <f>SUM(N55:N60)/S46</f>
        <v>59.411648351648353</v>
      </c>
      <c r="S47" s="135"/>
    </row>
    <row r="48" spans="1:19" ht="19.5" thickBot="1" x14ac:dyDescent="0.3">
      <c r="A48" s="111" t="s">
        <v>67</v>
      </c>
      <c r="B48" s="112"/>
      <c r="C48" s="112"/>
      <c r="D48" s="112"/>
      <c r="E48" s="112"/>
      <c r="F48" s="112"/>
      <c r="G48" s="112"/>
      <c r="H48" s="112"/>
      <c r="I48" s="5" t="s">
        <v>8</v>
      </c>
      <c r="J48" s="136" t="s">
        <v>68</v>
      </c>
      <c r="K48" s="136"/>
      <c r="L48" s="136"/>
      <c r="M48" s="136"/>
      <c r="N48" s="69"/>
      <c r="O48" s="6"/>
      <c r="P48" s="7"/>
      <c r="Q48" s="114" t="s">
        <v>69</v>
      </c>
      <c r="R48" s="114"/>
      <c r="S48" s="8"/>
    </row>
    <row r="49" spans="1:20" ht="19.5" x14ac:dyDescent="0.35">
      <c r="A49" s="116" t="s">
        <v>11</v>
      </c>
      <c r="B49" s="117"/>
      <c r="C49" s="117"/>
      <c r="D49" s="117"/>
      <c r="E49" s="117"/>
      <c r="F49" s="117"/>
      <c r="G49" s="117"/>
      <c r="H49" s="118"/>
      <c r="I49" s="9"/>
      <c r="J49" s="119" t="s">
        <v>70</v>
      </c>
      <c r="K49" s="119"/>
      <c r="L49" s="120"/>
      <c r="M49" s="120"/>
      <c r="N49" s="10"/>
      <c r="O49" s="11"/>
      <c r="P49" s="11"/>
      <c r="Q49" s="115"/>
      <c r="R49" s="115"/>
      <c r="S49" s="8"/>
    </row>
    <row r="50" spans="1:20" ht="18" thickBot="1" x14ac:dyDescent="0.3">
      <c r="A50" s="137" t="s">
        <v>71</v>
      </c>
      <c r="B50" s="122"/>
      <c r="C50" s="122"/>
      <c r="D50" s="122"/>
      <c r="E50" s="122"/>
      <c r="F50" s="122"/>
      <c r="G50" s="122"/>
      <c r="H50" s="123"/>
      <c r="I50" s="12"/>
      <c r="J50" s="12"/>
      <c r="K50" s="12"/>
      <c r="L50" s="12"/>
      <c r="M50" s="12"/>
      <c r="N50" s="12"/>
      <c r="O50" s="12"/>
      <c r="P50" s="12"/>
      <c r="Q50" s="115"/>
      <c r="R50" s="115"/>
      <c r="S50" s="8"/>
    </row>
    <row r="51" spans="1:20" ht="7.5" customHeight="1" thickBot="1" x14ac:dyDescent="0.3">
      <c r="A51" s="108"/>
      <c r="B51" s="109"/>
      <c r="C51" s="109"/>
      <c r="D51" s="109"/>
      <c r="E51" s="109"/>
      <c r="F51" s="109"/>
      <c r="G51" s="109"/>
      <c r="H51" s="10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</row>
    <row r="52" spans="1:20" ht="15.75" x14ac:dyDescent="0.25">
      <c r="A52" s="16" t="s">
        <v>14</v>
      </c>
      <c r="B52" s="16" t="s">
        <v>15</v>
      </c>
      <c r="C52" s="17" t="s">
        <v>16</v>
      </c>
      <c r="D52" s="17" t="s">
        <v>17</v>
      </c>
      <c r="E52" s="17" t="s">
        <v>18</v>
      </c>
      <c r="F52" s="18" t="s">
        <v>19</v>
      </c>
      <c r="G52" s="18"/>
      <c r="H52" s="18" t="s">
        <v>20</v>
      </c>
      <c r="I52" s="18" t="s">
        <v>14</v>
      </c>
      <c r="J52" s="19" t="s">
        <v>21</v>
      </c>
      <c r="K52" s="19" t="s">
        <v>21</v>
      </c>
      <c r="L52" s="19" t="s">
        <v>21</v>
      </c>
      <c r="M52" s="17" t="s">
        <v>22</v>
      </c>
      <c r="N52" s="17" t="s">
        <v>23</v>
      </c>
      <c r="O52" s="110" t="s">
        <v>24</v>
      </c>
      <c r="P52" s="110"/>
      <c r="Q52" s="110"/>
      <c r="R52" s="110"/>
      <c r="S52" s="21"/>
    </row>
    <row r="53" spans="1:20" ht="16.5" thickBot="1" x14ac:dyDescent="0.3">
      <c r="A53" s="22"/>
      <c r="B53" s="22"/>
      <c r="C53" s="23"/>
      <c r="D53" s="24" t="s">
        <v>14</v>
      </c>
      <c r="E53" s="25"/>
      <c r="F53" s="25"/>
      <c r="G53" s="25"/>
      <c r="H53" s="26"/>
      <c r="I53" s="26"/>
      <c r="J53" s="25" t="s">
        <v>72</v>
      </c>
      <c r="K53" s="27" t="s">
        <v>73</v>
      </c>
      <c r="L53" s="27" t="s">
        <v>74</v>
      </c>
      <c r="M53" s="25" t="s">
        <v>14</v>
      </c>
      <c r="N53" s="25"/>
      <c r="O53" s="25" t="s">
        <v>27</v>
      </c>
      <c r="P53" s="25"/>
      <c r="Q53" s="25"/>
      <c r="R53" s="25"/>
      <c r="S53" s="28" t="s">
        <v>28</v>
      </c>
    </row>
    <row r="54" spans="1:20" ht="7.5" customHeight="1" x14ac:dyDescent="0.25">
      <c r="A54" s="29"/>
      <c r="B54" s="31"/>
      <c r="C54" s="31"/>
      <c r="D54" s="31"/>
      <c r="E54" s="32"/>
      <c r="F54" s="32"/>
      <c r="G54" s="32"/>
      <c r="H54" s="32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3"/>
    </row>
    <row r="55" spans="1:20" ht="15.75" x14ac:dyDescent="0.25">
      <c r="A55" s="29"/>
      <c r="B55" s="35">
        <v>0.53194444444444444</v>
      </c>
      <c r="C55" s="36" t="s">
        <v>75</v>
      </c>
      <c r="D55" s="37" t="s">
        <v>30</v>
      </c>
      <c r="E55" s="38">
        <v>762</v>
      </c>
      <c r="F55" s="40" t="s">
        <v>76</v>
      </c>
      <c r="G55" s="47"/>
      <c r="H55" s="40" t="s">
        <v>77</v>
      </c>
      <c r="I55" s="47"/>
      <c r="J55" s="70">
        <v>168</v>
      </c>
      <c r="K55" s="70"/>
      <c r="L55" s="70"/>
      <c r="M55" s="58">
        <v>61</v>
      </c>
      <c r="N55" s="42">
        <f>SUM(J55:L55)/2.6</f>
        <v>64.615384615384613</v>
      </c>
      <c r="O55" s="46">
        <v>1</v>
      </c>
      <c r="P55" s="46"/>
      <c r="Q55" s="46"/>
      <c r="R55" s="46"/>
      <c r="S55" s="45" t="s">
        <v>33</v>
      </c>
      <c r="T55" s="71" t="s">
        <v>14</v>
      </c>
    </row>
    <row r="56" spans="1:20" x14ac:dyDescent="0.25">
      <c r="A56" s="34"/>
      <c r="B56" s="35">
        <v>0.53680555555555665</v>
      </c>
      <c r="C56" s="36" t="s">
        <v>75</v>
      </c>
      <c r="D56" s="37" t="s">
        <v>30</v>
      </c>
      <c r="E56" s="38">
        <v>237</v>
      </c>
      <c r="F56" s="40" t="s">
        <v>78</v>
      </c>
      <c r="G56" s="47"/>
      <c r="H56" s="40" t="s">
        <v>79</v>
      </c>
      <c r="I56" s="47"/>
      <c r="J56" s="70">
        <v>156</v>
      </c>
      <c r="K56" s="70"/>
      <c r="L56" s="70"/>
      <c r="M56" s="58">
        <v>56</v>
      </c>
      <c r="N56" s="42">
        <f>SUM(J56:L56)/2.6</f>
        <v>60</v>
      </c>
      <c r="O56" s="46">
        <v>2</v>
      </c>
      <c r="P56" s="46"/>
      <c r="Q56" s="46"/>
      <c r="R56" s="46"/>
      <c r="S56" s="45" t="s">
        <v>33</v>
      </c>
    </row>
    <row r="57" spans="1:20" x14ac:dyDescent="0.25">
      <c r="A57" s="34"/>
      <c r="B57" s="35">
        <v>0.60486111111111274</v>
      </c>
      <c r="C57" s="36" t="s">
        <v>80</v>
      </c>
      <c r="D57" s="37" t="s">
        <v>30</v>
      </c>
      <c r="E57" s="38">
        <v>43</v>
      </c>
      <c r="F57" s="40" t="s">
        <v>81</v>
      </c>
      <c r="G57" s="47"/>
      <c r="H57" s="40" t="s">
        <v>82</v>
      </c>
      <c r="I57" s="47"/>
      <c r="J57" s="70"/>
      <c r="K57" s="70">
        <v>167</v>
      </c>
      <c r="L57" s="70"/>
      <c r="M57" s="58">
        <v>48</v>
      </c>
      <c r="N57" s="42">
        <f>SUM(J57:L57)/2.8</f>
        <v>59.642857142857146</v>
      </c>
      <c r="O57" s="46">
        <v>3</v>
      </c>
      <c r="P57" s="46"/>
      <c r="Q57" s="46"/>
      <c r="R57" s="46"/>
      <c r="S57" s="45"/>
    </row>
    <row r="58" spans="1:20" x14ac:dyDescent="0.25">
      <c r="A58" s="34"/>
      <c r="B58" s="35">
        <v>0.57569444444444584</v>
      </c>
      <c r="C58" s="36" t="s">
        <v>83</v>
      </c>
      <c r="D58" s="37" t="s">
        <v>30</v>
      </c>
      <c r="E58" s="38">
        <v>356</v>
      </c>
      <c r="F58" s="40" t="s">
        <v>84</v>
      </c>
      <c r="G58" s="47"/>
      <c r="H58" s="40" t="s">
        <v>85</v>
      </c>
      <c r="I58" s="47"/>
      <c r="J58" s="70"/>
      <c r="K58" s="70">
        <v>147</v>
      </c>
      <c r="L58" s="70"/>
      <c r="M58" s="58">
        <v>50</v>
      </c>
      <c r="N58" s="42">
        <f>SUM(J58:L58)/2.5</f>
        <v>58.8</v>
      </c>
      <c r="O58" s="46">
        <v>4</v>
      </c>
      <c r="P58" s="46"/>
      <c r="Q58" s="46"/>
      <c r="R58" s="46"/>
      <c r="S58" s="45"/>
    </row>
    <row r="59" spans="1:20" x14ac:dyDescent="0.25">
      <c r="A59" s="34"/>
      <c r="B59" s="35">
        <v>0.58541666666666814</v>
      </c>
      <c r="C59" s="36" t="s">
        <v>83</v>
      </c>
      <c r="D59" s="37" t="s">
        <v>30</v>
      </c>
      <c r="E59" s="38">
        <v>43</v>
      </c>
      <c r="F59" s="40" t="s">
        <v>81</v>
      </c>
      <c r="G59" s="47"/>
      <c r="H59" s="40" t="s">
        <v>82</v>
      </c>
      <c r="I59" s="47"/>
      <c r="J59" s="70"/>
      <c r="K59" s="70">
        <v>135</v>
      </c>
      <c r="L59" s="70"/>
      <c r="M59" s="58">
        <v>46</v>
      </c>
      <c r="N59" s="42">
        <f>SUM(J59:L59)/2.5</f>
        <v>54</v>
      </c>
      <c r="O59" s="46">
        <v>5</v>
      </c>
      <c r="P59" s="46"/>
      <c r="Q59" s="46"/>
      <c r="R59" s="46"/>
      <c r="S59" s="45"/>
    </row>
    <row r="60" spans="1:20" x14ac:dyDescent="0.25">
      <c r="A60" s="34"/>
      <c r="B60" s="107">
        <v>0.60972222222222217</v>
      </c>
      <c r="C60" s="58"/>
      <c r="D60" s="58"/>
      <c r="E60" s="57"/>
      <c r="F60" s="57" t="s">
        <v>53</v>
      </c>
      <c r="G60" s="57"/>
      <c r="H60" s="58"/>
      <c r="I60" s="58"/>
      <c r="J60" s="70"/>
      <c r="K60" s="70"/>
      <c r="L60" s="70"/>
      <c r="M60" s="58"/>
      <c r="N60" s="42"/>
      <c r="O60" s="46"/>
      <c r="P60" s="46"/>
      <c r="Q60" s="46"/>
      <c r="R60" s="46"/>
      <c r="S60" s="45"/>
    </row>
    <row r="61" spans="1:20" ht="7.5" customHeight="1" thickBot="1" x14ac:dyDescent="0.3">
      <c r="A61" s="51" t="s">
        <v>14</v>
      </c>
      <c r="B61" s="52"/>
      <c r="C61" s="52"/>
      <c r="D61" s="52"/>
      <c r="E61" s="52" t="s">
        <v>14</v>
      </c>
      <c r="F61" s="52"/>
      <c r="G61" s="52"/>
      <c r="H61" s="52"/>
      <c r="I61" s="72"/>
      <c r="J61" s="73"/>
      <c r="K61" s="73"/>
      <c r="L61" s="73"/>
      <c r="M61" s="73"/>
      <c r="N61" s="73"/>
      <c r="O61" s="73"/>
      <c r="P61" s="73"/>
      <c r="Q61" s="73"/>
      <c r="R61" s="73"/>
      <c r="S61" s="74"/>
    </row>
    <row r="62" spans="1:20" ht="7.5" customHeight="1" thickBot="1" x14ac:dyDescent="0.3">
      <c r="A62" s="75"/>
      <c r="B62" s="76"/>
      <c r="C62" s="76"/>
      <c r="D62" s="76"/>
      <c r="E62" s="76"/>
      <c r="F62" s="76"/>
      <c r="G62" s="76"/>
      <c r="H62" s="76"/>
      <c r="I62" s="77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20" ht="26.25" thickBot="1" x14ac:dyDescent="0.3">
      <c r="A63" s="124" t="s">
        <v>0</v>
      </c>
      <c r="B63" s="125"/>
      <c r="C63" s="125"/>
      <c r="D63" s="125"/>
      <c r="E63" s="125"/>
      <c r="F63" s="125"/>
      <c r="G63" s="125"/>
      <c r="H63" s="125"/>
      <c r="I63" s="126" t="s">
        <v>1</v>
      </c>
      <c r="J63" s="126"/>
      <c r="K63" s="126"/>
      <c r="L63" s="126"/>
      <c r="M63" s="126"/>
      <c r="N63" s="127"/>
      <c r="O63" s="128" t="s">
        <v>2</v>
      </c>
      <c r="P63" s="129"/>
      <c r="Q63" s="129"/>
      <c r="R63" s="1">
        <v>2</v>
      </c>
      <c r="S63" s="2">
        <v>2</v>
      </c>
    </row>
    <row r="64" spans="1:20" ht="20.25" thickBot="1" x14ac:dyDescent="0.3">
      <c r="A64" s="111" t="s">
        <v>3</v>
      </c>
      <c r="B64" s="112"/>
      <c r="C64" s="112"/>
      <c r="D64" s="112"/>
      <c r="E64" s="112"/>
      <c r="F64" s="112"/>
      <c r="G64" s="112"/>
      <c r="H64" s="112"/>
      <c r="I64" s="3" t="s">
        <v>4</v>
      </c>
      <c r="J64" s="130" t="s">
        <v>54</v>
      </c>
      <c r="K64" s="130"/>
      <c r="L64" s="130"/>
      <c r="M64" s="130"/>
      <c r="N64" s="4"/>
      <c r="O64" s="131" t="s">
        <v>6</v>
      </c>
      <c r="P64" s="132"/>
      <c r="Q64" s="133"/>
      <c r="R64" s="134">
        <f>SUM(N72:N74)/S63</f>
        <v>62.5</v>
      </c>
      <c r="S64" s="135"/>
    </row>
    <row r="65" spans="1:19" ht="19.5" thickBot="1" x14ac:dyDescent="0.3">
      <c r="A65" s="111" t="s">
        <v>86</v>
      </c>
      <c r="B65" s="112"/>
      <c r="C65" s="112"/>
      <c r="D65" s="112"/>
      <c r="E65" s="112"/>
      <c r="F65" s="112"/>
      <c r="G65" s="112"/>
      <c r="H65" s="112"/>
      <c r="I65" s="5" t="s">
        <v>8</v>
      </c>
      <c r="J65" s="136" t="s">
        <v>56</v>
      </c>
      <c r="K65" s="136"/>
      <c r="L65" s="136"/>
      <c r="M65" s="136"/>
      <c r="N65" s="6"/>
      <c r="O65" s="6"/>
      <c r="P65" s="7"/>
      <c r="Q65" s="114" t="s">
        <v>87</v>
      </c>
      <c r="R65" s="114"/>
      <c r="S65" s="8"/>
    </row>
    <row r="66" spans="1:19" ht="19.5" x14ac:dyDescent="0.35">
      <c r="A66" s="116" t="s">
        <v>88</v>
      </c>
      <c r="B66" s="117"/>
      <c r="C66" s="117"/>
      <c r="D66" s="117"/>
      <c r="E66" s="117"/>
      <c r="F66" s="117"/>
      <c r="G66" s="117"/>
      <c r="H66" s="118"/>
      <c r="I66" s="9"/>
      <c r="J66" s="119" t="s">
        <v>58</v>
      </c>
      <c r="K66" s="119"/>
      <c r="L66" s="120"/>
      <c r="M66" s="120"/>
      <c r="N66" s="10"/>
      <c r="O66" s="11"/>
      <c r="P66" s="11"/>
      <c r="Q66" s="115"/>
      <c r="R66" s="115"/>
      <c r="S66" s="8"/>
    </row>
    <row r="67" spans="1:19" ht="18" thickBot="1" x14ac:dyDescent="0.3">
      <c r="A67" s="121" t="s">
        <v>89</v>
      </c>
      <c r="B67" s="122"/>
      <c r="C67" s="122"/>
      <c r="D67" s="122"/>
      <c r="E67" s="122"/>
      <c r="F67" s="122"/>
      <c r="G67" s="122"/>
      <c r="H67" s="123"/>
      <c r="I67" s="12"/>
      <c r="J67" s="12"/>
      <c r="K67" s="12"/>
      <c r="L67" s="12"/>
      <c r="M67" s="12"/>
      <c r="N67" s="12"/>
      <c r="O67" s="12"/>
      <c r="P67" s="12"/>
      <c r="Q67" s="115"/>
      <c r="R67" s="115"/>
      <c r="S67" s="8"/>
    </row>
    <row r="68" spans="1:19" ht="7.5" customHeight="1" thickBot="1" x14ac:dyDescent="0.3">
      <c r="A68" s="108"/>
      <c r="B68" s="109"/>
      <c r="C68" s="109"/>
      <c r="D68" s="109"/>
      <c r="E68" s="109"/>
      <c r="F68" s="109"/>
      <c r="G68" s="109"/>
      <c r="H68" s="109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</row>
    <row r="69" spans="1:19" ht="15.75" x14ac:dyDescent="0.25">
      <c r="A69" s="16" t="s">
        <v>14</v>
      </c>
      <c r="B69" s="16" t="s">
        <v>15</v>
      </c>
      <c r="C69" s="17" t="s">
        <v>16</v>
      </c>
      <c r="D69" s="17" t="s">
        <v>17</v>
      </c>
      <c r="E69" s="17" t="s">
        <v>18</v>
      </c>
      <c r="F69" s="18" t="s">
        <v>19</v>
      </c>
      <c r="G69" s="18"/>
      <c r="H69" s="18" t="s">
        <v>20</v>
      </c>
      <c r="I69" s="18" t="s">
        <v>14</v>
      </c>
      <c r="J69" s="19" t="s">
        <v>90</v>
      </c>
      <c r="K69" s="19" t="s">
        <v>90</v>
      </c>
      <c r="L69" s="19" t="s">
        <v>21</v>
      </c>
      <c r="M69" s="17" t="s">
        <v>22</v>
      </c>
      <c r="N69" s="17" t="s">
        <v>23</v>
      </c>
      <c r="O69" s="110" t="s">
        <v>24</v>
      </c>
      <c r="P69" s="110"/>
      <c r="Q69" s="110"/>
      <c r="R69" s="110"/>
      <c r="S69" s="21"/>
    </row>
    <row r="70" spans="1:19" ht="16.5" thickBot="1" x14ac:dyDescent="0.3">
      <c r="A70" s="22"/>
      <c r="B70" s="22"/>
      <c r="C70" s="23"/>
      <c r="D70" s="24" t="s">
        <v>14</v>
      </c>
      <c r="E70" s="25"/>
      <c r="F70" s="25"/>
      <c r="G70" s="25"/>
      <c r="H70" s="26"/>
      <c r="I70" s="26"/>
      <c r="J70" s="25" t="s">
        <v>72</v>
      </c>
      <c r="K70" s="27" t="s">
        <v>73</v>
      </c>
      <c r="L70" s="27" t="s">
        <v>74</v>
      </c>
      <c r="M70" s="25" t="s">
        <v>14</v>
      </c>
      <c r="N70" s="25"/>
      <c r="O70" s="25" t="s">
        <v>27</v>
      </c>
      <c r="P70" s="25"/>
      <c r="Q70" s="25"/>
      <c r="R70" s="25"/>
      <c r="S70" s="28" t="s">
        <v>28</v>
      </c>
    </row>
    <row r="71" spans="1:19" ht="7.5" customHeight="1" x14ac:dyDescent="0.25">
      <c r="A71" s="29"/>
      <c r="B71" s="31"/>
      <c r="C71" s="31"/>
      <c r="D71" s="31"/>
      <c r="E71" s="32"/>
      <c r="F71" s="32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</row>
    <row r="72" spans="1:19" ht="15.75" x14ac:dyDescent="0.25">
      <c r="A72" s="29"/>
      <c r="B72" s="35">
        <v>0.4993055555555555</v>
      </c>
      <c r="C72" s="36" t="s">
        <v>91</v>
      </c>
      <c r="D72" s="37" t="s">
        <v>30</v>
      </c>
      <c r="E72" s="38">
        <v>762</v>
      </c>
      <c r="F72" s="40" t="s">
        <v>76</v>
      </c>
      <c r="G72" s="47"/>
      <c r="H72" s="40" t="s">
        <v>77</v>
      </c>
      <c r="I72" s="47"/>
      <c r="J72" s="70">
        <v>172</v>
      </c>
      <c r="K72" s="70"/>
      <c r="L72" s="70"/>
      <c r="M72" s="58">
        <v>52</v>
      </c>
      <c r="N72" s="42">
        <f>SUM(J72:L72)/2.6</f>
        <v>66.153846153846146</v>
      </c>
      <c r="O72" s="46">
        <v>1</v>
      </c>
      <c r="P72" s="46"/>
      <c r="Q72" s="46"/>
      <c r="R72" s="46"/>
      <c r="S72" s="45" t="s">
        <v>33</v>
      </c>
    </row>
    <row r="73" spans="1:19" x14ac:dyDescent="0.25">
      <c r="A73" s="34"/>
      <c r="B73" s="35">
        <v>0.54791666666666616</v>
      </c>
      <c r="C73" s="36" t="s">
        <v>91</v>
      </c>
      <c r="D73" s="37" t="s">
        <v>30</v>
      </c>
      <c r="E73" s="38">
        <v>356</v>
      </c>
      <c r="F73" s="40" t="s">
        <v>84</v>
      </c>
      <c r="G73" s="47"/>
      <c r="H73" s="40" t="s">
        <v>85</v>
      </c>
      <c r="I73" s="47"/>
      <c r="J73" s="58">
        <v>153</v>
      </c>
      <c r="K73" s="58"/>
      <c r="L73" s="58"/>
      <c r="M73" s="58">
        <v>46</v>
      </c>
      <c r="N73" s="42">
        <f>SUM(J73:L73)/2.6</f>
        <v>58.846153846153847</v>
      </c>
      <c r="O73" s="46">
        <v>2</v>
      </c>
      <c r="P73" s="46"/>
      <c r="Q73" s="46"/>
      <c r="R73" s="46"/>
      <c r="S73" s="45" t="s">
        <v>33</v>
      </c>
    </row>
    <row r="74" spans="1:19" x14ac:dyDescent="0.25">
      <c r="A74" s="34"/>
      <c r="B74" s="107">
        <v>0.55277777777777781</v>
      </c>
      <c r="C74" s="78"/>
      <c r="D74" s="79"/>
      <c r="E74" s="59"/>
      <c r="F74" s="59" t="s">
        <v>53</v>
      </c>
      <c r="G74" s="59"/>
      <c r="H74" s="59"/>
      <c r="I74" s="59"/>
      <c r="J74" s="58"/>
      <c r="K74" s="58"/>
      <c r="L74" s="58"/>
      <c r="M74" s="58"/>
      <c r="N74" s="42"/>
      <c r="O74" s="46"/>
      <c r="P74" s="46"/>
      <c r="Q74" s="46"/>
      <c r="R74" s="46"/>
      <c r="S74" s="45"/>
    </row>
    <row r="75" spans="1:19" ht="7.5" customHeight="1" thickBot="1" x14ac:dyDescent="0.3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4"/>
      <c r="P75" s="54"/>
      <c r="Q75" s="54"/>
      <c r="R75" s="54"/>
      <c r="S75" s="55"/>
    </row>
    <row r="76" spans="1:19" ht="7.5" customHeight="1" thickBot="1" x14ac:dyDescent="0.3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 spans="1:19" ht="26.25" thickBot="1" x14ac:dyDescent="0.3">
      <c r="A77" s="124" t="s">
        <v>0</v>
      </c>
      <c r="B77" s="125"/>
      <c r="C77" s="125"/>
      <c r="D77" s="125"/>
      <c r="E77" s="125"/>
      <c r="F77" s="125"/>
      <c r="G77" s="125"/>
      <c r="H77" s="125"/>
      <c r="I77" s="126" t="s">
        <v>1</v>
      </c>
      <c r="J77" s="126"/>
      <c r="K77" s="126"/>
      <c r="L77" s="126"/>
      <c r="M77" s="126"/>
      <c r="N77" s="127"/>
      <c r="O77" s="128" t="s">
        <v>2</v>
      </c>
      <c r="P77" s="129"/>
      <c r="Q77" s="129"/>
      <c r="R77" s="1">
        <v>3</v>
      </c>
      <c r="S77" s="2">
        <v>3</v>
      </c>
    </row>
    <row r="78" spans="1:19" ht="20.25" thickBot="1" x14ac:dyDescent="0.3">
      <c r="A78" s="111" t="s">
        <v>3</v>
      </c>
      <c r="B78" s="112"/>
      <c r="C78" s="112"/>
      <c r="D78" s="112"/>
      <c r="E78" s="112"/>
      <c r="F78" s="112"/>
      <c r="G78" s="112"/>
      <c r="H78" s="112"/>
      <c r="I78" s="3" t="s">
        <v>4</v>
      </c>
      <c r="J78" s="130" t="s">
        <v>92</v>
      </c>
      <c r="K78" s="130"/>
      <c r="L78" s="130"/>
      <c r="M78" s="130"/>
      <c r="N78" s="4"/>
      <c r="O78" s="131" t="s">
        <v>6</v>
      </c>
      <c r="P78" s="132"/>
      <c r="Q78" s="133"/>
      <c r="R78" s="134">
        <f>SUM(N86:N88)/S77</f>
        <v>67.060123784261705</v>
      </c>
      <c r="S78" s="135"/>
    </row>
    <row r="79" spans="1:19" ht="19.5" customHeight="1" thickBot="1" x14ac:dyDescent="0.3">
      <c r="A79" s="111" t="s">
        <v>93</v>
      </c>
      <c r="B79" s="112"/>
      <c r="C79" s="112"/>
      <c r="D79" s="112"/>
      <c r="E79" s="112"/>
      <c r="F79" s="112"/>
      <c r="G79" s="112"/>
      <c r="H79" s="112"/>
      <c r="I79" s="5" t="s">
        <v>8</v>
      </c>
      <c r="J79" s="113" t="s">
        <v>68</v>
      </c>
      <c r="K79" s="113"/>
      <c r="L79" s="113"/>
      <c r="M79" s="113"/>
      <c r="N79" s="6"/>
      <c r="O79" s="6"/>
      <c r="P79" s="7"/>
      <c r="Q79" s="114" t="s">
        <v>94</v>
      </c>
      <c r="R79" s="114"/>
      <c r="S79" s="8"/>
    </row>
    <row r="80" spans="1:19" ht="19.5" customHeight="1" x14ac:dyDescent="0.35">
      <c r="A80" s="116" t="s">
        <v>88</v>
      </c>
      <c r="B80" s="117"/>
      <c r="C80" s="117"/>
      <c r="D80" s="117"/>
      <c r="E80" s="117"/>
      <c r="F80" s="117"/>
      <c r="G80" s="117"/>
      <c r="H80" s="118"/>
      <c r="I80" s="13"/>
      <c r="J80" s="119" t="s">
        <v>58</v>
      </c>
      <c r="K80" s="119"/>
      <c r="L80" s="120"/>
      <c r="M80" s="120"/>
      <c r="N80" s="10"/>
      <c r="O80" s="11"/>
      <c r="P80" s="11"/>
      <c r="Q80" s="115"/>
      <c r="R80" s="115"/>
      <c r="S80" s="8"/>
    </row>
    <row r="81" spans="1:19" ht="18" customHeight="1" thickBot="1" x14ac:dyDescent="0.3">
      <c r="A81" s="121" t="s">
        <v>95</v>
      </c>
      <c r="B81" s="122"/>
      <c r="C81" s="122"/>
      <c r="D81" s="122"/>
      <c r="E81" s="122"/>
      <c r="F81" s="122"/>
      <c r="G81" s="122"/>
      <c r="H81" s="123"/>
      <c r="I81" s="12"/>
      <c r="J81" s="12"/>
      <c r="K81" s="12"/>
      <c r="L81" s="12"/>
      <c r="M81" s="12"/>
      <c r="N81" s="12"/>
      <c r="O81" s="12"/>
      <c r="P81" s="12"/>
      <c r="Q81" s="115"/>
      <c r="R81" s="115"/>
      <c r="S81" s="8"/>
    </row>
    <row r="82" spans="1:19" ht="20.25" thickBot="1" x14ac:dyDescent="0.3">
      <c r="A82" s="108"/>
      <c r="B82" s="109"/>
      <c r="C82" s="109"/>
      <c r="D82" s="109"/>
      <c r="E82" s="109"/>
      <c r="F82" s="109"/>
      <c r="G82" s="109"/>
      <c r="H82" s="109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</row>
    <row r="83" spans="1:19" ht="15.75" x14ac:dyDescent="0.25">
      <c r="A83" s="80" t="s">
        <v>14</v>
      </c>
      <c r="B83" s="16" t="s">
        <v>15</v>
      </c>
      <c r="C83" s="20" t="s">
        <v>16</v>
      </c>
      <c r="D83" s="20" t="s">
        <v>17</v>
      </c>
      <c r="E83" s="20" t="s">
        <v>18</v>
      </c>
      <c r="F83" s="18" t="s">
        <v>19</v>
      </c>
      <c r="G83" s="18"/>
      <c r="H83" s="18" t="s">
        <v>20</v>
      </c>
      <c r="I83" s="18" t="s">
        <v>14</v>
      </c>
      <c r="J83" s="19" t="s">
        <v>90</v>
      </c>
      <c r="K83" s="19" t="s">
        <v>90</v>
      </c>
      <c r="L83" s="19" t="s">
        <v>21</v>
      </c>
      <c r="M83" s="20" t="s">
        <v>22</v>
      </c>
      <c r="N83" s="20" t="s">
        <v>23</v>
      </c>
      <c r="O83" s="110" t="s">
        <v>24</v>
      </c>
      <c r="P83" s="110"/>
      <c r="Q83" s="110"/>
      <c r="R83" s="110"/>
      <c r="S83" s="21"/>
    </row>
    <row r="84" spans="1:19" ht="16.5" thickBot="1" x14ac:dyDescent="0.3">
      <c r="A84" s="81"/>
      <c r="B84" s="22"/>
      <c r="C84" s="25"/>
      <c r="D84" s="25" t="s">
        <v>14</v>
      </c>
      <c r="E84" s="25"/>
      <c r="F84" s="25"/>
      <c r="G84" s="25"/>
      <c r="H84" s="26"/>
      <c r="I84" s="26"/>
      <c r="J84" s="25" t="s">
        <v>100</v>
      </c>
      <c r="K84" s="27" t="s">
        <v>96</v>
      </c>
      <c r="L84" s="27"/>
      <c r="M84" s="25" t="s">
        <v>14</v>
      </c>
      <c r="N84" s="25"/>
      <c r="O84" s="25" t="s">
        <v>27</v>
      </c>
      <c r="P84" s="25"/>
      <c r="Q84" s="25"/>
      <c r="R84" s="25"/>
      <c r="S84" s="28"/>
    </row>
    <row r="85" spans="1:19" ht="6.75" customHeight="1" x14ac:dyDescent="0.25">
      <c r="A85" s="82"/>
      <c r="B85" s="20"/>
      <c r="C85" s="83"/>
      <c r="D85" s="83"/>
      <c r="E85" s="83"/>
      <c r="F85" s="83"/>
      <c r="G85" s="83"/>
      <c r="H85" s="84"/>
      <c r="I85" s="84"/>
      <c r="J85" s="83"/>
      <c r="K85" s="85"/>
      <c r="L85" s="85"/>
      <c r="M85" s="83"/>
      <c r="N85" s="83"/>
      <c r="O85" s="83"/>
      <c r="P85" s="83"/>
      <c r="Q85" s="83"/>
      <c r="R85" s="83"/>
      <c r="S85" s="86"/>
    </row>
    <row r="86" spans="1:19" ht="15.75" x14ac:dyDescent="0.25">
      <c r="A86" s="82"/>
      <c r="B86" s="87">
        <v>0.67986111111112235</v>
      </c>
      <c r="C86" s="88" t="s">
        <v>96</v>
      </c>
      <c r="D86" s="89" t="s">
        <v>30</v>
      </c>
      <c r="E86" s="90">
        <v>695</v>
      </c>
      <c r="F86" s="91" t="s">
        <v>97</v>
      </c>
      <c r="G86" s="92"/>
      <c r="H86" s="91" t="s">
        <v>98</v>
      </c>
      <c r="I86" s="93"/>
      <c r="J86" s="140" t="s">
        <v>14</v>
      </c>
      <c r="K86" s="140">
        <v>181</v>
      </c>
      <c r="L86" s="140"/>
      <c r="M86" s="140">
        <v>27</v>
      </c>
      <c r="N86" s="94">
        <f>SUM(J86:L86)/2.6</f>
        <v>69.615384615384613</v>
      </c>
      <c r="O86" s="143">
        <v>1</v>
      </c>
      <c r="P86" s="140"/>
      <c r="Q86" s="140"/>
      <c r="R86" s="140"/>
      <c r="S86" s="141"/>
    </row>
    <row r="87" spans="1:19" ht="15.75" x14ac:dyDescent="0.25">
      <c r="A87" s="82"/>
      <c r="B87" s="35">
        <v>0.71875000000001499</v>
      </c>
      <c r="C87" s="36" t="s">
        <v>96</v>
      </c>
      <c r="D87" s="37" t="s">
        <v>30</v>
      </c>
      <c r="E87" s="38">
        <v>696</v>
      </c>
      <c r="F87" s="40" t="s">
        <v>97</v>
      </c>
      <c r="G87" s="39"/>
      <c r="H87" s="47" t="s">
        <v>99</v>
      </c>
      <c r="I87" s="39"/>
      <c r="J87" s="70" t="s">
        <v>14</v>
      </c>
      <c r="K87" s="70">
        <v>178</v>
      </c>
      <c r="L87" s="70"/>
      <c r="M87" s="70">
        <v>27</v>
      </c>
      <c r="N87" s="42">
        <f>SUM(J87:L87)/2.6</f>
        <v>68.461538461538453</v>
      </c>
      <c r="O87" s="144">
        <v>2</v>
      </c>
      <c r="P87" s="70"/>
      <c r="Q87" s="70"/>
      <c r="R87" s="70"/>
      <c r="S87" s="142"/>
    </row>
    <row r="88" spans="1:19" ht="15.75" x14ac:dyDescent="0.25">
      <c r="A88" s="82"/>
      <c r="B88" s="35">
        <v>0.75208333333335153</v>
      </c>
      <c r="C88" s="36" t="s">
        <v>100</v>
      </c>
      <c r="D88" s="37" t="s">
        <v>30</v>
      </c>
      <c r="E88" s="38">
        <v>697</v>
      </c>
      <c r="F88" s="40" t="s">
        <v>97</v>
      </c>
      <c r="G88" s="39"/>
      <c r="H88" s="39" t="s">
        <v>101</v>
      </c>
      <c r="I88" s="39"/>
      <c r="J88" s="70">
        <v>183</v>
      </c>
      <c r="K88" s="70"/>
      <c r="L88" s="70"/>
      <c r="M88" s="70">
        <v>25</v>
      </c>
      <c r="N88" s="42">
        <f>SUM(J88:L88)/2.9</f>
        <v>63.103448275862071</v>
      </c>
      <c r="O88" s="144">
        <v>3</v>
      </c>
      <c r="P88" s="70"/>
      <c r="Q88" s="70"/>
      <c r="R88" s="70"/>
      <c r="S88" s="142"/>
    </row>
    <row r="89" spans="1:19" x14ac:dyDescent="0.25">
      <c r="A89" s="95"/>
      <c r="B89" s="35">
        <v>0.75763888888888886</v>
      </c>
      <c r="C89" s="36"/>
      <c r="D89" s="37"/>
      <c r="E89" s="38"/>
      <c r="F89" s="40" t="s">
        <v>53</v>
      </c>
      <c r="G89" s="47"/>
      <c r="H89" s="40"/>
      <c r="I89" s="47"/>
      <c r="J89" s="70"/>
      <c r="K89" s="70"/>
      <c r="L89" s="70"/>
      <c r="M89" s="70"/>
      <c r="N89" s="42"/>
      <c r="O89" s="46"/>
      <c r="P89" s="46"/>
      <c r="Q89" s="46"/>
      <c r="R89" s="46"/>
      <c r="S89" s="45"/>
    </row>
    <row r="90" spans="1:19" ht="6.75" customHeight="1" thickBot="1" x14ac:dyDescent="0.3">
      <c r="A90" s="96"/>
      <c r="B90" s="97"/>
      <c r="C90" s="98"/>
      <c r="D90" s="99"/>
      <c r="E90" s="100"/>
      <c r="F90" s="100"/>
      <c r="G90" s="100"/>
      <c r="H90" s="100"/>
      <c r="I90" s="100"/>
      <c r="J90" s="52"/>
      <c r="K90" s="52"/>
      <c r="L90" s="52"/>
      <c r="M90" s="52"/>
      <c r="N90" s="53"/>
      <c r="O90" s="101"/>
      <c r="P90" s="101"/>
      <c r="Q90" s="101"/>
      <c r="R90" s="101"/>
      <c r="S90" s="102"/>
    </row>
  </sheetData>
  <mergeCells count="75">
    <mergeCell ref="A1:H1"/>
    <mergeCell ref="I1:N1"/>
    <mergeCell ref="O1:Q1"/>
    <mergeCell ref="A2:H2"/>
    <mergeCell ref="J2:M2"/>
    <mergeCell ref="O2:Q2"/>
    <mergeCell ref="A24:H24"/>
    <mergeCell ref="J24:M24"/>
    <mergeCell ref="O24:Q24"/>
    <mergeCell ref="R24:S24"/>
    <mergeCell ref="R2:S2"/>
    <mergeCell ref="A3:H3"/>
    <mergeCell ref="J3:M3"/>
    <mergeCell ref="Q3:R5"/>
    <mergeCell ref="A4:H4"/>
    <mergeCell ref="J4:M4"/>
    <mergeCell ref="A5:H5"/>
    <mergeCell ref="A6:H6"/>
    <mergeCell ref="O7:R7"/>
    <mergeCell ref="A23:H23"/>
    <mergeCell ref="I23:N23"/>
    <mergeCell ref="O23:Q23"/>
    <mergeCell ref="A47:H47"/>
    <mergeCell ref="J47:M47"/>
    <mergeCell ref="O47:Q47"/>
    <mergeCell ref="R47:S47"/>
    <mergeCell ref="A25:H25"/>
    <mergeCell ref="J25:M25"/>
    <mergeCell ref="Q25:R27"/>
    <mergeCell ref="A26:H26"/>
    <mergeCell ref="J26:M26"/>
    <mergeCell ref="A27:H27"/>
    <mergeCell ref="A28:H28"/>
    <mergeCell ref="O29:R29"/>
    <mergeCell ref="A46:H46"/>
    <mergeCell ref="I46:N46"/>
    <mergeCell ref="O46:Q46"/>
    <mergeCell ref="A64:H64"/>
    <mergeCell ref="J64:M64"/>
    <mergeCell ref="O64:Q64"/>
    <mergeCell ref="R64:S64"/>
    <mergeCell ref="A48:H48"/>
    <mergeCell ref="J48:M48"/>
    <mergeCell ref="Q48:R50"/>
    <mergeCell ref="A49:H49"/>
    <mergeCell ref="J49:M49"/>
    <mergeCell ref="A50:H50"/>
    <mergeCell ref="A51:H51"/>
    <mergeCell ref="O52:R52"/>
    <mergeCell ref="A63:H63"/>
    <mergeCell ref="I63:N63"/>
    <mergeCell ref="O63:Q63"/>
    <mergeCell ref="A78:H78"/>
    <mergeCell ref="J78:M78"/>
    <mergeCell ref="O78:Q78"/>
    <mergeCell ref="R78:S78"/>
    <mergeCell ref="A65:H65"/>
    <mergeCell ref="J65:M65"/>
    <mergeCell ref="Q65:R67"/>
    <mergeCell ref="A66:H66"/>
    <mergeCell ref="J66:M66"/>
    <mergeCell ref="A67:H67"/>
    <mergeCell ref="A68:H68"/>
    <mergeCell ref="O69:R69"/>
    <mergeCell ref="A77:H77"/>
    <mergeCell ref="I77:N77"/>
    <mergeCell ref="O77:Q77"/>
    <mergeCell ref="A82:H82"/>
    <mergeCell ref="O83:R83"/>
    <mergeCell ref="A79:H79"/>
    <mergeCell ref="J79:M79"/>
    <mergeCell ref="Q79:R81"/>
    <mergeCell ref="A80:H80"/>
    <mergeCell ref="J80:M80"/>
    <mergeCell ref="A81:H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</cp:lastModifiedBy>
  <dcterms:created xsi:type="dcterms:W3CDTF">2012-01-12T15:58:33Z</dcterms:created>
  <dcterms:modified xsi:type="dcterms:W3CDTF">2012-01-12T18:47:22Z</dcterms:modified>
</cp:coreProperties>
</file>