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1"/>
  </bookViews>
  <sheets>
    <sheet name="Prelim Warm-Up" sheetId="1" r:id="rId1"/>
    <sheet name="Prelim Bronze" sheetId="2" r:id="rId2"/>
    <sheet name="Prelim Silver" sheetId="3" r:id="rId3"/>
    <sheet name="Novice Warm-Up" sheetId="4" r:id="rId4"/>
    <sheet name="Novice Bronze" sheetId="5" r:id="rId5"/>
    <sheet name="Novic Warm-Up" sheetId="6" r:id="rId6"/>
    <sheet name="Novice Silver" sheetId="7" r:id="rId7"/>
    <sheet name="Elementary Warm-Up" sheetId="8" r:id="rId8"/>
    <sheet name="Elem Bronze" sheetId="9" r:id="rId9"/>
    <sheet name="Elem Silver" sheetId="10" r:id="rId10"/>
    <sheet name="Med Warm-Up" sheetId="11" r:id="rId11"/>
    <sheet name="Med Bronze" sheetId="12" r:id="rId12"/>
    <sheet name="Med Silver" sheetId="13" r:id="rId13"/>
    <sheet name="Ad Med Warm-Up" sheetId="14" r:id="rId14"/>
    <sheet name="Ad Med Bronze" sheetId="15" r:id="rId15"/>
    <sheet name="Ad Med Silver" sheetId="16" r:id="rId16"/>
  </sheets>
  <definedNames/>
  <calcPr fullCalcOnLoad="1"/>
</workbook>
</file>

<file path=xl/sharedStrings.xml><?xml version="1.0" encoding="utf-8"?>
<sst xmlns="http://schemas.openxmlformats.org/spreadsheetml/2006/main" count="1233" uniqueCount="411">
  <si>
    <t>Test</t>
  </si>
  <si>
    <t>Area Festival Venue</t>
  </si>
  <si>
    <t>Time</t>
  </si>
  <si>
    <t>Rider</t>
  </si>
  <si>
    <t>Rider Reg</t>
  </si>
  <si>
    <t>Horse</t>
  </si>
  <si>
    <t>Horse Reg</t>
  </si>
  <si>
    <t>C</t>
  </si>
  <si>
    <t>Place</t>
  </si>
  <si>
    <t>Judges</t>
  </si>
  <si>
    <t>Class</t>
  </si>
  <si>
    <t>Total</t>
  </si>
  <si>
    <t>%</t>
  </si>
  <si>
    <t>No</t>
  </si>
  <si>
    <t>Preliminary 19 (2008)</t>
  </si>
  <si>
    <t>H</t>
  </si>
  <si>
    <t>Collectives must be given for all scores over 60%</t>
  </si>
  <si>
    <t>Novice 23 (2012)</t>
  </si>
  <si>
    <t>Elementary 53 (2007)</t>
  </si>
  <si>
    <t>Medium 73 (2007)</t>
  </si>
  <si>
    <t>Advanced Medium 91 (2016)</t>
  </si>
  <si>
    <t>H mk</t>
  </si>
  <si>
    <t>H%</t>
  </si>
  <si>
    <t>C mk</t>
  </si>
  <si>
    <t>C%</t>
  </si>
  <si>
    <t>Cols</t>
  </si>
  <si>
    <t>Qual?</t>
  </si>
  <si>
    <t>B</t>
  </si>
  <si>
    <t>B mk</t>
  </si>
  <si>
    <t>B%</t>
  </si>
  <si>
    <t>U21</t>
  </si>
  <si>
    <t>Preliminary Silver Petplan Equine Area Festival 2018</t>
  </si>
  <si>
    <t>Preliminary Bronze  Petplan Equine Area Festival 2018</t>
  </si>
  <si>
    <t>Novice Bronze Petplan Equine Area Festival 2018</t>
  </si>
  <si>
    <t>Novice Silver Petplan Equine Area Festival 2018</t>
  </si>
  <si>
    <t>Elementary Bronze Petplan Equine Area Festival 2018</t>
  </si>
  <si>
    <t>Elementary Silver Petplan Equine Area Festival 2018</t>
  </si>
  <si>
    <t>Medium Bronze Petplan Equine Area Festival 2018</t>
  </si>
  <si>
    <t>Medium Silver Petplan Equine Area Festival 2018</t>
  </si>
  <si>
    <t>Advanced Medium Bronze Petplan Equine Area Festival 2018</t>
  </si>
  <si>
    <t>Advanced Medium Silver Petplan Equine Area Festival 2018</t>
  </si>
  <si>
    <t>MARY DAWSON</t>
  </si>
  <si>
    <t>CYRUS III</t>
  </si>
  <si>
    <t>CHERYL TUFF</t>
  </si>
  <si>
    <t>RITTER SPORT</t>
  </si>
  <si>
    <t>KAREN GOSNEY</t>
  </si>
  <si>
    <t>SAN REMOS SONG</t>
  </si>
  <si>
    <t>HANNAH DEUCE</t>
  </si>
  <si>
    <t>SKIKKILDS WINCE</t>
  </si>
  <si>
    <t>LIZ WARR</t>
  </si>
  <si>
    <t>FLEUR VI</t>
  </si>
  <si>
    <t>NICOLA FOY</t>
  </si>
  <si>
    <t>DIAMOND JANE</t>
  </si>
  <si>
    <t>SAMANTHA HUGGAN</t>
  </si>
  <si>
    <t>SPARKLING OPPOSITION</t>
  </si>
  <si>
    <t>TAMSIN MALONE</t>
  </si>
  <si>
    <t>GEMS DIXIE</t>
  </si>
  <si>
    <t>AMY NIX</t>
  </si>
  <si>
    <t>EXPENSIVE PLEASURE</t>
  </si>
  <si>
    <t>JIM RAWLINSON</t>
  </si>
  <si>
    <t>VASCO IV</t>
  </si>
  <si>
    <t>SHARON GERARD</t>
  </si>
  <si>
    <t>SVEN II</t>
  </si>
  <si>
    <t>CLAIRE SHRIMPTON-WICKS</t>
  </si>
  <si>
    <t>VICTOR IV</t>
  </si>
  <si>
    <t>JESSICA WHITEHEAD</t>
  </si>
  <si>
    <t>THE AMAZING SPIDERMAN</t>
  </si>
  <si>
    <t>SARAH VOUSDEN</t>
  </si>
  <si>
    <t>DAY DREAMER</t>
  </si>
  <si>
    <t>CLAIRE BERNARD</t>
  </si>
  <si>
    <t>WORTILA</t>
  </si>
  <si>
    <t>SUE BROUGHAM</t>
  </si>
  <si>
    <t>KITTLE ECLIPSE</t>
  </si>
  <si>
    <t>JULIE WARWICK-MUNDAY</t>
  </si>
  <si>
    <t>ROMANO WOODHOUSE</t>
  </si>
  <si>
    <t>PENNY LOCK</t>
  </si>
  <si>
    <t>CRAZY LA'S BABY</t>
  </si>
  <si>
    <t>JANETTE FROST</t>
  </si>
  <si>
    <t>IRAMEE</t>
  </si>
  <si>
    <t>PAT SHARMAN</t>
  </si>
  <si>
    <t>CHANRITA M</t>
  </si>
  <si>
    <t>GEORGINA HOWARD</t>
  </si>
  <si>
    <t>FRED ASTAIRE</t>
  </si>
  <si>
    <t>SOPHIA PAPI</t>
  </si>
  <si>
    <t>FA SAMBA DANCE</t>
  </si>
  <si>
    <t>KAREN PATIENT</t>
  </si>
  <si>
    <t>MISTER BO SPANGLE</t>
  </si>
  <si>
    <t>LAUREN AMES</t>
  </si>
  <si>
    <t>KICK BACK N CRUISE</t>
  </si>
  <si>
    <t>CAITLIN CLARK</t>
  </si>
  <si>
    <t>RUMMY</t>
  </si>
  <si>
    <t>LISA POTTER</t>
  </si>
  <si>
    <t>ROMANY JAKE</t>
  </si>
  <si>
    <t>SARAH SHAW</t>
  </si>
  <si>
    <t>MADISON BAY</t>
  </si>
  <si>
    <t>LAUREN BARNEY</t>
  </si>
  <si>
    <t>PHILIP II</t>
  </si>
  <si>
    <t>HEATHER DRIVER</t>
  </si>
  <si>
    <t>STANHOPES MR BLUE SKY</t>
  </si>
  <si>
    <t>HAYLEY GOODE</t>
  </si>
  <si>
    <t>ARNIE I</t>
  </si>
  <si>
    <t>NICKY BUTLER</t>
  </si>
  <si>
    <t>HELLO MIMI</t>
  </si>
  <si>
    <t>GET WIGGY WITH IT</t>
  </si>
  <si>
    <t>LUCY EVERETT</t>
  </si>
  <si>
    <t>PIPPA</t>
  </si>
  <si>
    <t>KERRY KNOX</t>
  </si>
  <si>
    <t>SCARLETROSE</t>
  </si>
  <si>
    <t>VICKY SHAW</t>
  </si>
  <si>
    <t>DEBEVANS DEXTER</t>
  </si>
  <si>
    <t>CLAIRE LUCKINGS</t>
  </si>
  <si>
    <t>RATHFEE HOMER</t>
  </si>
  <si>
    <t>KAREN MISTRY</t>
  </si>
  <si>
    <t>MILOKO</t>
  </si>
  <si>
    <t>SOPHIE ADDISON</t>
  </si>
  <si>
    <t>ARUNDAWN QISMAH</t>
  </si>
  <si>
    <t>MICHAELA COLLINS</t>
  </si>
  <si>
    <t>BRACHIE BRONNIE DOODLES</t>
  </si>
  <si>
    <t>FUEGOS FUNNY GUY</t>
  </si>
  <si>
    <t>DEBRA STAPLETON</t>
  </si>
  <si>
    <t>SOPHIA SUMMERS</t>
  </si>
  <si>
    <t>BARRON ALBERT</t>
  </si>
  <si>
    <t>JOANNA JOHNSON</t>
  </si>
  <si>
    <t>KEANO</t>
  </si>
  <si>
    <t>BLACK JET II</t>
  </si>
  <si>
    <t>ANTONIA MILNER-MATTHEWS</t>
  </si>
  <si>
    <t>CLONMORE TREASURE</t>
  </si>
  <si>
    <t>SPOT ON REMARQUE</t>
  </si>
  <si>
    <t>KATE TABB</t>
  </si>
  <si>
    <t>KID ROCK</t>
  </si>
  <si>
    <t>JO CRAIG</t>
  </si>
  <si>
    <t>INFINITY II</t>
  </si>
  <si>
    <t>CLARA PEERS</t>
  </si>
  <si>
    <t>THE PAGE BOY</t>
  </si>
  <si>
    <t>NIVO II</t>
  </si>
  <si>
    <t>KATIE HUDDLE</t>
  </si>
  <si>
    <t>CIANDRO V</t>
  </si>
  <si>
    <t>LAURA MANSFIELD</t>
  </si>
  <si>
    <t>SMARTIE BOY</t>
  </si>
  <si>
    <t>LAUREN LARTER</t>
  </si>
  <si>
    <t>DIAMORE</t>
  </si>
  <si>
    <t>TERRI BATES</t>
  </si>
  <si>
    <t>PICANINI RUNAKO</t>
  </si>
  <si>
    <t>MISSION COLOUR</t>
  </si>
  <si>
    <t>TINA PATCHCOTT</t>
  </si>
  <si>
    <t>WOLKENDANCE</t>
  </si>
  <si>
    <t>JOHN COWLEY</t>
  </si>
  <si>
    <t>HUGO MAGNA</t>
  </si>
  <si>
    <t>ANDREA STANLEY</t>
  </si>
  <si>
    <t>GOD IS A DJ</t>
  </si>
  <si>
    <t>SUE BAMBRIDGE</t>
  </si>
  <si>
    <t>LAMBADA</t>
  </si>
  <si>
    <t>JASMIN BURT</t>
  </si>
  <si>
    <t>FOXBOROUGH FINAL REMINDER</t>
  </si>
  <si>
    <t>APRIL FARR</t>
  </si>
  <si>
    <t>WARREN ANGELINA BALLERINA</t>
  </si>
  <si>
    <t>SHIRLEY BABB</t>
  </si>
  <si>
    <t>NIBELEY EUPHORIA</t>
  </si>
  <si>
    <t>JANE OLIVER</t>
  </si>
  <si>
    <t>GINARIA LANDZICHT Z</t>
  </si>
  <si>
    <t>TRACEY ROBUS</t>
  </si>
  <si>
    <t>BILLY DREAMER</t>
  </si>
  <si>
    <t>VERITY TYRELL</t>
  </si>
  <si>
    <t>Z-VIVALDO</t>
  </si>
  <si>
    <t>DONNA HUDSON</t>
  </si>
  <si>
    <t>HUDSONS ROCK</t>
  </si>
  <si>
    <t>SU TOMALIN</t>
  </si>
  <si>
    <t>MR BEAUJANGLES II</t>
  </si>
  <si>
    <t>NICOLA CROWTHER</t>
  </si>
  <si>
    <t>YTSEN H</t>
  </si>
  <si>
    <t>FRANCESCA BUMPSTEAD</t>
  </si>
  <si>
    <t>PARIS PARISIENNE GIRL</t>
  </si>
  <si>
    <t>JOANNE CAMPBELL</t>
  </si>
  <si>
    <t>KATJA</t>
  </si>
  <si>
    <t>CAROLINE BAKER</t>
  </si>
  <si>
    <t>ZILVER ACTRO</t>
  </si>
  <si>
    <t>DEBBIE BOND</t>
  </si>
  <si>
    <t>SIENNA III</t>
  </si>
  <si>
    <t>EMMA LEE-SMITH</t>
  </si>
  <si>
    <t>BARNEYS DIAMOND SMUGGLER</t>
  </si>
  <si>
    <t>SARAH HAWKINS</t>
  </si>
  <si>
    <t>JENSON II</t>
  </si>
  <si>
    <t>ANTHONY GOODEY</t>
  </si>
  <si>
    <t>KIMONO LA MULOTIERE</t>
  </si>
  <si>
    <t>ANNETTE SCOTT</t>
  </si>
  <si>
    <t>DUTCH CLOGS VICARO</t>
  </si>
  <si>
    <t>AMANDA GILLETT</t>
  </si>
  <si>
    <t>EARL WINSTON</t>
  </si>
  <si>
    <t>MARK SAMPSON</t>
  </si>
  <si>
    <t>GLUCKSBRINGER</t>
  </si>
  <si>
    <t>KATHRYN BOYD</t>
  </si>
  <si>
    <t>SAN GIOVANNI</t>
  </si>
  <si>
    <t>ALEXANDRA D'URSO</t>
  </si>
  <si>
    <t>CHARLIE CLOVER</t>
  </si>
  <si>
    <t>AUGURI</t>
  </si>
  <si>
    <t>HAYLEY DOLBY</t>
  </si>
  <si>
    <t>PENDANCER BILBO BAGGINS</t>
  </si>
  <si>
    <t>JAN CHOPPING</t>
  </si>
  <si>
    <t>FELIX 55</t>
  </si>
  <si>
    <t>BARNYS DIAMOND SMUGGLER</t>
  </si>
  <si>
    <t>CHLOE ANSELL</t>
  </si>
  <si>
    <t>MISTER NED</t>
  </si>
  <si>
    <t>HELEN HARDING-BRETT</t>
  </si>
  <si>
    <t>ROYAL MADE</t>
  </si>
  <si>
    <t>HANNAH RIX</t>
  </si>
  <si>
    <t>WHISPER DUNNO</t>
  </si>
  <si>
    <t>ANNE CORFIELD</t>
  </si>
  <si>
    <t>BALLYNOONAGH JIM BOB</t>
  </si>
  <si>
    <t>WENDI WALKER</t>
  </si>
  <si>
    <t>JEREZANO CLXI</t>
  </si>
  <si>
    <t>KELLY FOLEY</t>
  </si>
  <si>
    <t>HUNTELAAR</t>
  </si>
  <si>
    <t>SOLDIER BLUE</t>
  </si>
  <si>
    <t>PHILIPPA SOUTH</t>
  </si>
  <si>
    <t>DAIQUIRI</t>
  </si>
  <si>
    <t>TESSA HALSALL</t>
  </si>
  <si>
    <t>TRESAISON HALLMARK</t>
  </si>
  <si>
    <t>SONDRA RUTTER</t>
  </si>
  <si>
    <t>GOLDINGS MIRRORMAN</t>
  </si>
  <si>
    <t>CLAIRE ALLAN</t>
  </si>
  <si>
    <t>GLIDAWN RUBY</t>
  </si>
  <si>
    <t>AMY TIMPSON</t>
  </si>
  <si>
    <t>AGRADAR</t>
  </si>
  <si>
    <t>CHARLOTTE DAMARY-HOMAN</t>
  </si>
  <si>
    <t>BILLY VII</t>
  </si>
  <si>
    <t>JESSICA WILLIAMS</t>
  </si>
  <si>
    <t>LORIENS GRACEFUL</t>
  </si>
  <si>
    <t>EMMA HUNT</t>
  </si>
  <si>
    <t>FREDDY BEAR</t>
  </si>
  <si>
    <t>LUCY SPEERS</t>
  </si>
  <si>
    <t>GOLF STAR PRINCESS</t>
  </si>
  <si>
    <t>DYFFRYNCOWIN DEWI</t>
  </si>
  <si>
    <t>ZENA FAULKNER</t>
  </si>
  <si>
    <t>QUARREL</t>
  </si>
  <si>
    <t>CONTUDO</t>
  </si>
  <si>
    <t>TRIXI GINGELL</t>
  </si>
  <si>
    <t>JAX JOHNSTON</t>
  </si>
  <si>
    <t>MONTSERRAT</t>
  </si>
  <si>
    <t>EMMA SLATER</t>
  </si>
  <si>
    <t>GOLDBAY V</t>
  </si>
  <si>
    <t>LAURA SMITH</t>
  </si>
  <si>
    <t>GOODIE TWO SHOES</t>
  </si>
  <si>
    <t>HAYLEY LIDDIARD</t>
  </si>
  <si>
    <t>PIERSON</t>
  </si>
  <si>
    <t>JERRY LEE UT DEUTEN</t>
  </si>
  <si>
    <t>KARRY PORTER</t>
  </si>
  <si>
    <t>CHRISTINE PATTLE</t>
  </si>
  <si>
    <t>DASSETT SPIRIT</t>
  </si>
  <si>
    <t>TINA PENNY</t>
  </si>
  <si>
    <t>PRO-LIBERTY</t>
  </si>
  <si>
    <t>JENNY DOWNING</t>
  </si>
  <si>
    <t>FARBEN FROHE</t>
  </si>
  <si>
    <t>HAZEL DENNY</t>
  </si>
  <si>
    <t>FREMONT GREY</t>
  </si>
  <si>
    <t>JULIE BINKS</t>
  </si>
  <si>
    <t>FRIESO</t>
  </si>
  <si>
    <t>KAYE DE GRAAFF</t>
  </si>
  <si>
    <t>DON JOHNSON</t>
  </si>
  <si>
    <t>KELLY GREAVES</t>
  </si>
  <si>
    <t>FENTONS FLINT</t>
  </si>
  <si>
    <t>SAMANTHA SMYTH</t>
  </si>
  <si>
    <t>LANSON</t>
  </si>
  <si>
    <t xml:space="preserve">FRANCES DAVIES </t>
  </si>
  <si>
    <t>MGH KINGS STREET</t>
  </si>
  <si>
    <t>SARAH CHAMBERS</t>
  </si>
  <si>
    <t>EGASSINI I</t>
  </si>
  <si>
    <t>STEPHANIE NEWMAN</t>
  </si>
  <si>
    <t>ROMAN II</t>
  </si>
  <si>
    <t>JUDITH PRICE</t>
  </si>
  <si>
    <t>HOFRAT</t>
  </si>
  <si>
    <t>`</t>
  </si>
  <si>
    <t>LINDA FISHER</t>
  </si>
  <si>
    <t>FINJO</t>
  </si>
  <si>
    <t>RACHEL MEPHAM</t>
  </si>
  <si>
    <t>MOONLIGHT CHACOA</t>
  </si>
  <si>
    <t>CLAIRE MOORE</t>
  </si>
  <si>
    <t>DOUBTLESS ESPECIALE</t>
  </si>
  <si>
    <t>ELLIE LUSTED</t>
  </si>
  <si>
    <t>CHELSEA AMBASSADOR</t>
  </si>
  <si>
    <t>LOUISE DEVERELL</t>
  </si>
  <si>
    <t>CARAMEL MILLION</t>
  </si>
  <si>
    <t>NORA EKELUND</t>
  </si>
  <si>
    <t>JOSMEAD JEMIMA</t>
  </si>
  <si>
    <t>RUTH ALMOND</t>
  </si>
  <si>
    <t>DON MAURICO</t>
  </si>
  <si>
    <t>BRIDGHAM</t>
  </si>
  <si>
    <t>SARA TOLLER</t>
  </si>
  <si>
    <t>REIKO ANDERSON</t>
  </si>
  <si>
    <t>CAHERVILLA LAD</t>
  </si>
  <si>
    <t>RACHEL TWEEN</t>
  </si>
  <si>
    <t>DARCUS II</t>
  </si>
  <si>
    <t>MY MAN SAM II</t>
  </si>
  <si>
    <t>CLAUDIA MCDOUGALL</t>
  </si>
  <si>
    <t>ZJAGRO G</t>
  </si>
  <si>
    <t>LAURA JOHNSTON</t>
  </si>
  <si>
    <t>ENERGIE II</t>
  </si>
  <si>
    <t>DONNA- MARIE HOWMAN</t>
  </si>
  <si>
    <t>VICTORY III</t>
  </si>
  <si>
    <t>PAULINE STACEY</t>
  </si>
  <si>
    <t>REAL AMBITION</t>
  </si>
  <si>
    <t>ELLANE FARMER</t>
  </si>
  <si>
    <t>RACHEL PHILO</t>
  </si>
  <si>
    <t>ARLES LALIQUE</t>
  </si>
  <si>
    <t>EMMA BIRD</t>
  </si>
  <si>
    <t>SOLIMAN</t>
  </si>
  <si>
    <t>SIR BASTIEN</t>
  </si>
  <si>
    <t>GEORGIA DILLEY</t>
  </si>
  <si>
    <t>BRIZEMEAD ACE OF HEARTS</t>
  </si>
  <si>
    <t>MARIA DUNNE</t>
  </si>
  <si>
    <t>SINDAL VALENTINO</t>
  </si>
  <si>
    <t>CHARLOTTE CURRER</t>
  </si>
  <si>
    <t>MIDNIGHT ILLUSION</t>
  </si>
  <si>
    <t>GEORGINA ARMSTRONG</t>
  </si>
  <si>
    <t>DE MAGIC</t>
  </si>
  <si>
    <t>LYN SIRKETT</t>
  </si>
  <si>
    <t>ROYAL RISPE</t>
  </si>
  <si>
    <t>NICOLA TAYLOR</t>
  </si>
  <si>
    <t>OLDHILLS RUBY TOP</t>
  </si>
  <si>
    <t>JANANDA FRINGE CHIC</t>
  </si>
  <si>
    <t>CATHERINE LEAHY</t>
  </si>
  <si>
    <t>BRANDY IV</t>
  </si>
  <si>
    <t>VICKY HEATH</t>
  </si>
  <si>
    <t>PUZZLE V</t>
  </si>
  <si>
    <t>MELANIE SIMPSON-MILLS</t>
  </si>
  <si>
    <t>SARIM GOLDEN MCCOY</t>
  </si>
  <si>
    <t>SARAH AGER</t>
  </si>
  <si>
    <t>CALICO CLOUD</t>
  </si>
  <si>
    <t>KRISTY FOREMAN</t>
  </si>
  <si>
    <t>SUGAR RUSH</t>
  </si>
  <si>
    <t>MARIA COLLINS</t>
  </si>
  <si>
    <t>ABBORFIELD HEAT WAVE</t>
  </si>
  <si>
    <t>RACHEL KIRBY</t>
  </si>
  <si>
    <t>PRO-MISS</t>
  </si>
  <si>
    <t>TRISH BAKER</t>
  </si>
  <si>
    <t>DIVINE INTERVENTION</t>
  </si>
  <si>
    <t>CRICKETWOOD KENTUCKY</t>
  </si>
  <si>
    <t>?</t>
  </si>
  <si>
    <t>WAITING</t>
  </si>
  <si>
    <t>SALLY TROTT</t>
  </si>
  <si>
    <t>TONYA ELLIS</t>
  </si>
  <si>
    <t>SAMMY IV</t>
  </si>
  <si>
    <t>LUCY DAVIES</t>
  </si>
  <si>
    <t>LILLESTARUPHOJS CALIANO</t>
  </si>
  <si>
    <t>SUE ANDREWS</t>
  </si>
  <si>
    <t>QUICK BZ</t>
  </si>
  <si>
    <t>MELANIE HALL</t>
  </si>
  <si>
    <t>LLANDYFAI SION</t>
  </si>
  <si>
    <t>BECKA BRENNAN</t>
  </si>
  <si>
    <t>RIZWAN BK</t>
  </si>
  <si>
    <t>JULIA MADDERVER</t>
  </si>
  <si>
    <t>CAVANDISH DE VERE</t>
  </si>
  <si>
    <t>RACHEL HOWIE</t>
  </si>
  <si>
    <t>VALIANT III</t>
  </si>
  <si>
    <t>SUE CLEMENT</t>
  </si>
  <si>
    <t>WESLEY CJ</t>
  </si>
  <si>
    <t>HARLAND</t>
  </si>
  <si>
    <t>STEPH CARSON</t>
  </si>
  <si>
    <t xml:space="preserve">C </t>
  </si>
  <si>
    <t>M. Phillips</t>
  </si>
  <si>
    <t>Preliminary 17A  (2016)</t>
  </si>
  <si>
    <t>Arena 1</t>
  </si>
  <si>
    <t xml:space="preserve">Section </t>
  </si>
  <si>
    <t>Score</t>
  </si>
  <si>
    <t>Collectives</t>
  </si>
  <si>
    <t xml:space="preserve">Novice 22 </t>
  </si>
  <si>
    <t>Section</t>
  </si>
  <si>
    <t>Arena 2</t>
  </si>
  <si>
    <t>Elementary 43</t>
  </si>
  <si>
    <t>Medium 61 (2002)</t>
  </si>
  <si>
    <t>Advanced Medium 85</t>
  </si>
  <si>
    <t>Petplan Area Festival 2018- Friday 29th June</t>
  </si>
  <si>
    <t>Petplan Area Festival 2018 - Sunday 1st July</t>
  </si>
  <si>
    <t>Petplan Area Festival 2018 - Saturday 30th June</t>
  </si>
  <si>
    <t>SALLY TYM</t>
  </si>
  <si>
    <t>HOELTAARD'S FAIRYTALE</t>
  </si>
  <si>
    <t>TREVOR DOWNHAM</t>
  </si>
  <si>
    <t>DI GRAZIA</t>
  </si>
  <si>
    <t>JUSTINE FORDHAM</t>
  </si>
  <si>
    <t>KILCANDRA RAMBO RAY</t>
  </si>
  <si>
    <t>HAZEL THEOBALD</t>
  </si>
  <si>
    <t>FABIA BEE</t>
  </si>
  <si>
    <t>HANNAH KNIGHT</t>
  </si>
  <si>
    <t>KNIGHT PARNASHE</t>
  </si>
  <si>
    <t>BREAK 20 MINUTES</t>
  </si>
  <si>
    <t>Gold</t>
  </si>
  <si>
    <t>Silver</t>
  </si>
  <si>
    <t>Bronze</t>
  </si>
  <si>
    <t>RACHEL PERRIN</t>
  </si>
  <si>
    <t>CHARLOTTE DAVIS</t>
  </si>
  <si>
    <t>KARTOUCHE IV</t>
  </si>
  <si>
    <t>Starters: 29</t>
  </si>
  <si>
    <t>CLAUDIA DAVIS</t>
  </si>
  <si>
    <t>RUBINIA 37</t>
  </si>
  <si>
    <t>SHARON WALKER</t>
  </si>
  <si>
    <t>CHARLOTTE WELLS</t>
  </si>
  <si>
    <t>CAROLINE SAYCH</t>
  </si>
  <si>
    <t>SHARRON WALKER</t>
  </si>
  <si>
    <t>WD</t>
  </si>
  <si>
    <t>LOUISE METCALFE</t>
  </si>
  <si>
    <t>ROCADERO</t>
  </si>
  <si>
    <t>BREAK</t>
  </si>
  <si>
    <t>BREAK - 20 min's</t>
  </si>
  <si>
    <t>Q</t>
  </si>
  <si>
    <t>RE</t>
  </si>
  <si>
    <t>E</t>
  </si>
  <si>
    <t>M</t>
  </si>
  <si>
    <t>M mk</t>
  </si>
  <si>
    <t>M%</t>
  </si>
  <si>
    <t>E mk</t>
  </si>
  <si>
    <t>E%</t>
  </si>
  <si>
    <t>Qq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</si>
</sst>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95">
    <font>
      <sz val="10"/>
      <name val="Arial"/>
      <family val="0"/>
    </font>
    <font>
      <b/>
      <sz val="14"/>
      <name val="Corbel"/>
      <family val="2"/>
    </font>
    <font>
      <sz val="10"/>
      <name val="Corbel"/>
      <family val="2"/>
    </font>
    <font>
      <b/>
      <sz val="10"/>
      <name val="Corbel"/>
      <family val="2"/>
    </font>
    <font>
      <b/>
      <sz val="12"/>
      <name val="Corbel"/>
      <family val="2"/>
    </font>
    <font>
      <sz val="12"/>
      <name val="Corbel"/>
      <family val="2"/>
    </font>
    <font>
      <b/>
      <sz val="10"/>
      <name val="Arial"/>
      <family val="2"/>
    </font>
    <font>
      <i/>
      <sz val="10"/>
      <name val="Corbel"/>
      <family val="2"/>
    </font>
    <font>
      <i/>
      <sz val="12"/>
      <name val="Corbel"/>
      <family val="2"/>
    </font>
    <font>
      <b/>
      <i/>
      <sz val="12"/>
      <name val="Corbel"/>
      <family val="2"/>
    </font>
    <font>
      <i/>
      <sz val="10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5"/>
      <name val="Corbe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Corbel"/>
      <family val="2"/>
    </font>
    <font>
      <b/>
      <sz val="12"/>
      <color indexed="10"/>
      <name val="Corbel"/>
      <family val="2"/>
    </font>
    <font>
      <sz val="10"/>
      <color indexed="62"/>
      <name val="Corbel"/>
      <family val="2"/>
    </font>
    <font>
      <sz val="10"/>
      <color indexed="10"/>
      <name val="Corbel"/>
      <family val="2"/>
    </font>
    <font>
      <sz val="10"/>
      <color indexed="17"/>
      <name val="Corbel"/>
      <family val="2"/>
    </font>
    <font>
      <strike/>
      <sz val="12"/>
      <color indexed="10"/>
      <name val="Corbe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8"/>
      <name val="Corbel"/>
      <family val="2"/>
    </font>
    <font>
      <b/>
      <sz val="11"/>
      <color indexed="10"/>
      <name val="Calibri"/>
      <family val="2"/>
    </font>
    <font>
      <sz val="13"/>
      <color indexed="8"/>
      <name val="Calibri"/>
      <family val="2"/>
    </font>
    <font>
      <sz val="13"/>
      <color indexed="10"/>
      <name val="Calibri"/>
      <family val="2"/>
    </font>
    <font>
      <sz val="12"/>
      <color indexed="49"/>
      <name val="Corbel"/>
      <family val="2"/>
    </font>
    <font>
      <sz val="10"/>
      <color indexed="40"/>
      <name val="Corbel"/>
      <family val="2"/>
    </font>
    <font>
      <sz val="13"/>
      <color indexed="10"/>
      <name val="Arial"/>
      <family val="2"/>
    </font>
    <font>
      <sz val="13"/>
      <color indexed="10"/>
      <name val="Corbel"/>
      <family val="2"/>
    </font>
    <font>
      <sz val="11"/>
      <color indexed="10"/>
      <name val="Corbel"/>
      <family val="2"/>
    </font>
    <font>
      <sz val="12"/>
      <color indexed="40"/>
      <name val="Corbel"/>
      <family val="2"/>
    </font>
    <font>
      <sz val="12"/>
      <color indexed="50"/>
      <name val="Corbe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orbel"/>
      <family val="2"/>
    </font>
    <font>
      <b/>
      <sz val="12"/>
      <color rgb="FFFF0000"/>
      <name val="Corbel"/>
      <family val="2"/>
    </font>
    <font>
      <sz val="10"/>
      <color theme="3" tint="0.39998000860214233"/>
      <name val="Corbel"/>
      <family val="2"/>
    </font>
    <font>
      <sz val="10"/>
      <color rgb="FFFF0000"/>
      <name val="Corbel"/>
      <family val="2"/>
    </font>
    <font>
      <sz val="11"/>
      <color rgb="FF000000"/>
      <name val="Calibri"/>
      <family val="2"/>
    </font>
    <font>
      <sz val="10"/>
      <color rgb="FF00B050"/>
      <name val="Corbel"/>
      <family val="2"/>
    </font>
    <font>
      <strike/>
      <sz val="12"/>
      <color rgb="FFFF0000"/>
      <name val="Corbe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2"/>
      <color theme="1"/>
      <name val="Corbel"/>
      <family val="2"/>
    </font>
    <font>
      <sz val="12"/>
      <color rgb="FF000000"/>
      <name val="Corbel"/>
      <family val="2"/>
    </font>
    <font>
      <b/>
      <sz val="11"/>
      <color rgb="FFFF0000"/>
      <name val="Calibri"/>
      <family val="2"/>
    </font>
    <font>
      <sz val="13"/>
      <color theme="1"/>
      <name val="Calibri"/>
      <family val="2"/>
    </font>
    <font>
      <sz val="13"/>
      <color rgb="FFFF0000"/>
      <name val="Calibri"/>
      <family val="2"/>
    </font>
    <font>
      <sz val="12"/>
      <color theme="8"/>
      <name val="Corbel"/>
      <family val="2"/>
    </font>
    <font>
      <sz val="10"/>
      <color rgb="FF00B0F0"/>
      <name val="Corbel"/>
      <family val="2"/>
    </font>
    <font>
      <sz val="13"/>
      <color rgb="FFFF0000"/>
      <name val="Arial"/>
      <family val="2"/>
    </font>
    <font>
      <sz val="13"/>
      <color rgb="FFFF0000"/>
      <name val="Corbel"/>
      <family val="2"/>
    </font>
    <font>
      <sz val="11"/>
      <color rgb="FFFF0000"/>
      <name val="Corbel"/>
      <family val="2"/>
    </font>
    <font>
      <sz val="12"/>
      <color rgb="FF00B0F0"/>
      <name val="Corbel"/>
      <family val="2"/>
    </font>
    <font>
      <sz val="12"/>
      <color rgb="FF92D050"/>
      <name val="Corbel"/>
      <family val="2"/>
    </font>
    <font>
      <sz val="13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2" fillId="0" borderId="18" xfId="0" applyFont="1" applyBorder="1" applyAlignment="1">
      <alignment/>
    </xf>
    <xf numFmtId="164" fontId="2" fillId="0" borderId="0" xfId="0" applyNumberFormat="1" applyFont="1" applyAlignment="1">
      <alignment shrinkToFit="1"/>
    </xf>
    <xf numFmtId="164" fontId="2" fillId="0" borderId="0" xfId="0" applyNumberFormat="1" applyFont="1" applyBorder="1" applyAlignment="1">
      <alignment shrinkToFit="1"/>
    </xf>
    <xf numFmtId="164" fontId="5" fillId="0" borderId="12" xfId="0" applyNumberFormat="1" applyFont="1" applyBorder="1" applyAlignment="1">
      <alignment horizontal="center" shrinkToFit="1"/>
    </xf>
    <xf numFmtId="164" fontId="5" fillId="0" borderId="10" xfId="0" applyNumberFormat="1" applyFont="1" applyBorder="1" applyAlignment="1">
      <alignment shrinkToFit="1"/>
    </xf>
    <xf numFmtId="164" fontId="5" fillId="0" borderId="17" xfId="0" applyNumberFormat="1" applyFont="1" applyBorder="1" applyAlignment="1">
      <alignment shrinkToFit="1"/>
    </xf>
    <xf numFmtId="164" fontId="3" fillId="0" borderId="0" xfId="0" applyNumberFormat="1" applyFont="1" applyAlignment="1">
      <alignment shrinkToFit="1"/>
    </xf>
    <xf numFmtId="2" fontId="2" fillId="0" borderId="0" xfId="0" applyNumberFormat="1" applyFont="1" applyAlignment="1">
      <alignment shrinkToFit="1"/>
    </xf>
    <xf numFmtId="2" fontId="2" fillId="0" borderId="0" xfId="0" applyNumberFormat="1" applyFont="1" applyBorder="1" applyAlignment="1">
      <alignment shrinkToFit="1"/>
    </xf>
    <xf numFmtId="2" fontId="5" fillId="0" borderId="12" xfId="0" applyNumberFormat="1" applyFont="1" applyBorder="1" applyAlignment="1">
      <alignment horizontal="center" shrinkToFit="1"/>
    </xf>
    <xf numFmtId="2" fontId="5" fillId="0" borderId="10" xfId="0" applyNumberFormat="1" applyFont="1" applyBorder="1" applyAlignment="1">
      <alignment shrinkToFit="1"/>
    </xf>
    <xf numFmtId="2" fontId="5" fillId="0" borderId="17" xfId="0" applyNumberFormat="1" applyFont="1" applyBorder="1" applyAlignment="1">
      <alignment shrinkToFit="1"/>
    </xf>
    <xf numFmtId="2" fontId="3" fillId="0" borderId="0" xfId="0" applyNumberFormat="1" applyFont="1" applyAlignment="1">
      <alignment shrinkToFi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0" fontId="5" fillId="0" borderId="0" xfId="58" applyNumberFormat="1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4" fontId="2" fillId="0" borderId="0" xfId="0" applyNumberFormat="1" applyFont="1" applyAlignment="1">
      <alignment horizontal="center" shrinkToFit="1"/>
    </xf>
    <xf numFmtId="164" fontId="5" fillId="0" borderId="0" xfId="0" applyNumberFormat="1" applyFont="1" applyAlignment="1">
      <alignment horizontal="center" shrinkToFit="1"/>
    </xf>
    <xf numFmtId="164" fontId="2" fillId="0" borderId="0" xfId="0" applyNumberFormat="1" applyFont="1" applyBorder="1" applyAlignment="1">
      <alignment horizontal="center" shrinkToFit="1"/>
    </xf>
    <xf numFmtId="164" fontId="5" fillId="0" borderId="10" xfId="0" applyNumberFormat="1" applyFont="1" applyBorder="1" applyAlignment="1">
      <alignment horizontal="center" shrinkToFit="1"/>
    </xf>
    <xf numFmtId="2" fontId="5" fillId="0" borderId="10" xfId="0" applyNumberFormat="1" applyFont="1" applyBorder="1" applyAlignment="1">
      <alignment horizontal="center" shrinkToFit="1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 shrinkToFit="1"/>
    </xf>
    <xf numFmtId="2" fontId="5" fillId="0" borderId="0" xfId="0" applyNumberFormat="1" applyFont="1" applyAlignment="1">
      <alignment horizontal="center" shrinkToFit="1"/>
    </xf>
    <xf numFmtId="2" fontId="2" fillId="0" borderId="0" xfId="0" applyNumberFormat="1" applyFont="1" applyBorder="1" applyAlignment="1">
      <alignment horizontal="center" shrinkToFit="1"/>
    </xf>
    <xf numFmtId="164" fontId="7" fillId="0" borderId="0" xfId="0" applyNumberFormat="1" applyFont="1" applyAlignment="1">
      <alignment horizontal="center" shrinkToFit="1"/>
    </xf>
    <xf numFmtId="164" fontId="8" fillId="0" borderId="0" xfId="0" applyNumberFormat="1" applyFont="1" applyAlignment="1">
      <alignment horizontal="center" shrinkToFit="1"/>
    </xf>
    <xf numFmtId="164" fontId="9" fillId="0" borderId="0" xfId="0" applyNumberFormat="1" applyFont="1" applyAlignment="1">
      <alignment horizontal="center" shrinkToFit="1"/>
    </xf>
    <xf numFmtId="164" fontId="7" fillId="0" borderId="0" xfId="0" applyNumberFormat="1" applyFont="1" applyBorder="1" applyAlignment="1">
      <alignment horizontal="center" shrinkToFit="1"/>
    </xf>
    <xf numFmtId="164" fontId="8" fillId="0" borderId="12" xfId="0" applyNumberFormat="1" applyFont="1" applyBorder="1" applyAlignment="1">
      <alignment horizontal="center" shrinkToFit="1"/>
    </xf>
    <xf numFmtId="2" fontId="8" fillId="0" borderId="10" xfId="0" applyNumberFormat="1" applyFont="1" applyBorder="1" applyAlignment="1">
      <alignment horizontal="center" shrinkToFit="1"/>
    </xf>
    <xf numFmtId="0" fontId="10" fillId="0" borderId="0" xfId="0" applyFont="1" applyAlignment="1">
      <alignment horizontal="center"/>
    </xf>
    <xf numFmtId="2" fontId="7" fillId="0" borderId="0" xfId="0" applyNumberFormat="1" applyFont="1" applyAlignment="1">
      <alignment horizontal="center" shrinkToFit="1"/>
    </xf>
    <xf numFmtId="2" fontId="8" fillId="0" borderId="0" xfId="0" applyNumberFormat="1" applyFont="1" applyAlignment="1">
      <alignment horizontal="center" shrinkToFit="1"/>
    </xf>
    <xf numFmtId="2" fontId="7" fillId="0" borderId="0" xfId="0" applyNumberFormat="1" applyFont="1" applyBorder="1" applyAlignment="1">
      <alignment horizontal="center" shrinkToFit="1"/>
    </xf>
    <xf numFmtId="2" fontId="8" fillId="0" borderId="12" xfId="0" applyNumberFormat="1" applyFont="1" applyBorder="1" applyAlignment="1">
      <alignment horizontal="center" shrinkToFit="1"/>
    </xf>
    <xf numFmtId="164" fontId="5" fillId="0" borderId="17" xfId="0" applyNumberFormat="1" applyFont="1" applyBorder="1" applyAlignment="1">
      <alignment horizontal="center" shrinkToFit="1"/>
    </xf>
    <xf numFmtId="2" fontId="8" fillId="0" borderId="17" xfId="0" applyNumberFormat="1" applyFont="1" applyBorder="1" applyAlignment="1">
      <alignment horizontal="center" shrinkToFit="1"/>
    </xf>
    <xf numFmtId="2" fontId="5" fillId="0" borderId="17" xfId="0" applyNumberFormat="1" applyFont="1" applyBorder="1" applyAlignment="1">
      <alignment horizontal="center" shrinkToFi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2" fontId="4" fillId="0" borderId="0" xfId="0" applyNumberFormat="1" applyFont="1" applyAlignment="1">
      <alignment/>
    </xf>
    <xf numFmtId="164" fontId="5" fillId="0" borderId="0" xfId="0" applyNumberFormat="1" applyFont="1" applyAlignment="1">
      <alignment shrinkToFit="1"/>
    </xf>
    <xf numFmtId="2" fontId="5" fillId="0" borderId="0" xfId="0" applyNumberFormat="1" applyFont="1" applyAlignment="1">
      <alignment shrinkToFit="1"/>
    </xf>
    <xf numFmtId="164" fontId="4" fillId="0" borderId="0" xfId="0" applyNumberFormat="1" applyFont="1" applyAlignment="1">
      <alignment shrinkToFit="1"/>
    </xf>
    <xf numFmtId="0" fontId="72" fillId="0" borderId="0" xfId="0" applyFont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 shrinkToFit="1"/>
    </xf>
    <xf numFmtId="2" fontId="5" fillId="0" borderId="0" xfId="0" applyNumberFormat="1" applyFont="1" applyBorder="1" applyAlignment="1">
      <alignment shrinkToFit="1"/>
    </xf>
    <xf numFmtId="2" fontId="73" fillId="0" borderId="11" xfId="0" applyNumberFormat="1" applyFont="1" applyBorder="1" applyAlignment="1">
      <alignment horizontal="center"/>
    </xf>
    <xf numFmtId="0" fontId="73" fillId="0" borderId="12" xfId="0" applyFont="1" applyBorder="1" applyAlignment="1">
      <alignment horizontal="center"/>
    </xf>
    <xf numFmtId="164" fontId="73" fillId="0" borderId="12" xfId="0" applyNumberFormat="1" applyFont="1" applyBorder="1" applyAlignment="1">
      <alignment horizontal="center" shrinkToFit="1"/>
    </xf>
    <xf numFmtId="2" fontId="73" fillId="0" borderId="12" xfId="0" applyNumberFormat="1" applyFont="1" applyBorder="1" applyAlignment="1">
      <alignment horizontal="center" shrinkToFit="1"/>
    </xf>
    <xf numFmtId="0" fontId="72" fillId="0" borderId="10" xfId="0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0" fontId="72" fillId="0" borderId="15" xfId="0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2" fontId="0" fillId="0" borderId="22" xfId="0" applyNumberFormat="1" applyFont="1" applyBorder="1" applyAlignment="1">
      <alignment horizontal="center"/>
    </xf>
    <xf numFmtId="0" fontId="74" fillId="0" borderId="15" xfId="0" applyFont="1" applyBorder="1" applyAlignment="1">
      <alignment/>
    </xf>
    <xf numFmtId="0" fontId="0" fillId="0" borderId="22" xfId="0" applyFont="1" applyBorder="1" applyAlignment="1">
      <alignment/>
    </xf>
    <xf numFmtId="0" fontId="12" fillId="0" borderId="22" xfId="0" applyFont="1" applyBorder="1" applyAlignment="1">
      <alignment horizontal="left"/>
    </xf>
    <xf numFmtId="0" fontId="75" fillId="0" borderId="15" xfId="0" applyFont="1" applyBorder="1" applyAlignment="1">
      <alignment/>
    </xf>
    <xf numFmtId="0" fontId="13" fillId="0" borderId="22" xfId="0" applyFont="1" applyBorder="1" applyAlignment="1">
      <alignment horizontal="center"/>
    </xf>
    <xf numFmtId="0" fontId="75" fillId="0" borderId="0" xfId="0" applyFont="1" applyAlignment="1">
      <alignment/>
    </xf>
    <xf numFmtId="0" fontId="73" fillId="0" borderId="12" xfId="0" applyFont="1" applyBorder="1" applyAlignment="1">
      <alignment horizontal="right"/>
    </xf>
    <xf numFmtId="0" fontId="75" fillId="0" borderId="15" xfId="0" applyFont="1" applyBorder="1" applyAlignment="1">
      <alignment horizontal="right"/>
    </xf>
    <xf numFmtId="0" fontId="76" fillId="0" borderId="22" xfId="0" applyFont="1" applyFill="1" applyBorder="1" applyAlignment="1">
      <alignment/>
    </xf>
    <xf numFmtId="0" fontId="77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78" fillId="0" borderId="13" xfId="0" applyFont="1" applyBorder="1" applyAlignment="1">
      <alignment horizontal="center"/>
    </xf>
    <xf numFmtId="0" fontId="72" fillId="0" borderId="10" xfId="0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72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79" fillId="0" borderId="22" xfId="0" applyNumberFormat="1" applyFont="1" applyBorder="1" applyAlignment="1">
      <alignment horizontal="center"/>
    </xf>
    <xf numFmtId="0" fontId="80" fillId="0" borderId="0" xfId="0" applyFont="1" applyAlignment="1">
      <alignment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6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4" fillId="0" borderId="22" xfId="0" applyFont="1" applyBorder="1" applyAlignment="1">
      <alignment horizontal="left"/>
    </xf>
    <xf numFmtId="2" fontId="81" fillId="0" borderId="10" xfId="0" applyNumberFormat="1" applyFont="1" applyBorder="1" applyAlignment="1">
      <alignment horizontal="center"/>
    </xf>
    <xf numFmtId="0" fontId="82" fillId="0" borderId="10" xfId="0" applyFont="1" applyBorder="1" applyAlignment="1">
      <alignment/>
    </xf>
    <xf numFmtId="0" fontId="82" fillId="0" borderId="10" xfId="0" applyFont="1" applyBorder="1" applyAlignment="1">
      <alignment horizontal="center"/>
    </xf>
    <xf numFmtId="0" fontId="0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2" fillId="0" borderId="22" xfId="0" applyFont="1" applyFill="1" applyBorder="1" applyAlignment="1">
      <alignment horizontal="left"/>
    </xf>
    <xf numFmtId="0" fontId="0" fillId="0" borderId="22" xfId="0" applyFont="1" applyFill="1" applyBorder="1" applyAlignment="1">
      <alignment/>
    </xf>
    <xf numFmtId="164" fontId="0" fillId="0" borderId="10" xfId="0" applyNumberFormat="1" applyFont="1" applyBorder="1" applyAlignment="1">
      <alignment shrinkToFit="1"/>
    </xf>
    <xf numFmtId="0" fontId="83" fillId="0" borderId="22" xfId="0" applyFont="1" applyBorder="1" applyAlignment="1">
      <alignment horizontal="center"/>
    </xf>
    <xf numFmtId="0" fontId="83" fillId="0" borderId="22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2" fontId="80" fillId="0" borderId="14" xfId="0" applyNumberFormat="1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71" fillId="0" borderId="10" xfId="0" applyNumberFormat="1" applyFont="1" applyBorder="1" applyAlignment="1">
      <alignment horizontal="center" vertical="center"/>
    </xf>
    <xf numFmtId="0" fontId="84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71" fillId="0" borderId="10" xfId="0" applyNumberFormat="1" applyFont="1" applyBorder="1" applyAlignment="1">
      <alignment horizontal="center"/>
    </xf>
    <xf numFmtId="2" fontId="85" fillId="0" borderId="10" xfId="0" applyNumberFormat="1" applyFont="1" applyFill="1" applyBorder="1" applyAlignment="1">
      <alignment horizontal="center"/>
    </xf>
    <xf numFmtId="2" fontId="85" fillId="0" borderId="10" xfId="0" applyNumberFormat="1" applyFont="1" applyBorder="1" applyAlignment="1">
      <alignment horizontal="center"/>
    </xf>
    <xf numFmtId="2" fontId="86" fillId="0" borderId="10" xfId="0" applyNumberFormat="1" applyFont="1" applyFill="1" applyBorder="1" applyAlignment="1">
      <alignment horizontal="center"/>
    </xf>
    <xf numFmtId="0" fontId="87" fillId="0" borderId="10" xfId="0" applyFont="1" applyBorder="1" applyAlignment="1">
      <alignment/>
    </xf>
    <xf numFmtId="164" fontId="15" fillId="0" borderId="0" xfId="0" applyNumberFormat="1" applyFont="1" applyAlignment="1">
      <alignment shrinkToFit="1"/>
    </xf>
    <xf numFmtId="0" fontId="88" fillId="0" borderId="15" xfId="0" applyFont="1" applyBorder="1" applyAlignment="1">
      <alignment/>
    </xf>
    <xf numFmtId="2" fontId="16" fillId="0" borderId="22" xfId="0" applyNumberFormat="1" applyFont="1" applyBorder="1" applyAlignment="1">
      <alignment horizontal="center"/>
    </xf>
    <xf numFmtId="2" fontId="89" fillId="0" borderId="22" xfId="0" applyNumberFormat="1" applyFont="1" applyBorder="1" applyAlignment="1">
      <alignment horizontal="center"/>
    </xf>
    <xf numFmtId="2" fontId="16" fillId="0" borderId="14" xfId="0" applyNumberFormat="1" applyFont="1" applyBorder="1" applyAlignment="1">
      <alignment horizontal="center"/>
    </xf>
    <xf numFmtId="2" fontId="90" fillId="0" borderId="22" xfId="0" applyNumberFormat="1" applyFont="1" applyBorder="1" applyAlignment="1">
      <alignment horizontal="center"/>
    </xf>
    <xf numFmtId="2" fontId="89" fillId="0" borderId="14" xfId="0" applyNumberFormat="1" applyFont="1" applyBorder="1" applyAlignment="1">
      <alignment horizontal="center"/>
    </xf>
    <xf numFmtId="2" fontId="16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91" fillId="0" borderId="15" xfId="0" applyFont="1" applyBorder="1" applyAlignment="1">
      <alignment/>
    </xf>
    <xf numFmtId="0" fontId="92" fillId="0" borderId="15" xfId="0" applyFont="1" applyBorder="1" applyAlignment="1">
      <alignment/>
    </xf>
    <xf numFmtId="0" fontId="93" fillId="0" borderId="15" xfId="0" applyFont="1" applyBorder="1" applyAlignment="1">
      <alignment/>
    </xf>
    <xf numFmtId="2" fontId="79" fillId="0" borderId="10" xfId="0" applyNumberFormat="1" applyFont="1" applyBorder="1" applyAlignment="1">
      <alignment horizontal="center"/>
    </xf>
    <xf numFmtId="2" fontId="94" fillId="0" borderId="10" xfId="0" applyNumberFormat="1" applyFont="1" applyBorder="1" applyAlignment="1">
      <alignment horizontal="center"/>
    </xf>
    <xf numFmtId="2" fontId="89" fillId="0" borderId="10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shrinkToFit="1"/>
    </xf>
    <xf numFmtId="2" fontId="94" fillId="0" borderId="10" xfId="0" applyNumberFormat="1" applyFont="1" applyBorder="1" applyAlignment="1">
      <alignment horizontal="center" vertical="center"/>
    </xf>
    <xf numFmtId="2" fontId="89" fillId="0" borderId="10" xfId="0" applyNumberFormat="1" applyFont="1" applyBorder="1" applyAlignment="1">
      <alignment horizontal="center" vertical="center"/>
    </xf>
    <xf numFmtId="0" fontId="88" fillId="0" borderId="15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Title" xfId="59"/>
    <cellStyle name="Total" xfId="60"/>
    <cellStyle name="Warning Text" xfId="61"/>
  </cellStyles>
  <dxfs count="20"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00291252136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00291252136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00291252136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00291252136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00291252136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00291252136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00291252136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00291252136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00291252136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46"/>
  <sheetViews>
    <sheetView zoomScalePageLayoutView="0" workbookViewId="0" topLeftCell="A16">
      <selection activeCell="O31" sqref="O31"/>
    </sheetView>
  </sheetViews>
  <sheetFormatPr defaultColWidth="9.140625" defaultRowHeight="12.75"/>
  <cols>
    <col min="1" max="1" width="6.8515625" style="0" customWidth="1"/>
    <col min="2" max="2" width="7.7109375" style="0" customWidth="1"/>
    <col min="3" max="3" width="31.7109375" style="38" customWidth="1"/>
    <col min="4" max="4" width="11.140625" style="0" customWidth="1"/>
    <col min="5" max="5" width="27.8515625" style="38" customWidth="1"/>
    <col min="6" max="6" width="10.8515625" style="0" bestFit="1" customWidth="1"/>
    <col min="7" max="7" width="8.7109375" style="0" customWidth="1"/>
    <col min="8" max="8" width="10.421875" style="0" customWidth="1"/>
    <col min="9" max="9" width="10.57421875" style="0" bestFit="1" customWidth="1"/>
    <col min="10" max="10" width="9.7109375" style="0" customWidth="1"/>
    <col min="11" max="11" width="8.421875" style="0" customWidth="1"/>
    <col min="12" max="12" width="6.7109375" style="0" bestFit="1" customWidth="1"/>
    <col min="13" max="13" width="9.140625" style="105" customWidth="1"/>
  </cols>
  <sheetData>
    <row r="1" spans="3:13" ht="18.75">
      <c r="C1" s="94" t="s">
        <v>372</v>
      </c>
      <c r="D1" s="2"/>
      <c r="E1" s="99"/>
      <c r="F1" s="2"/>
      <c r="G1" s="2"/>
      <c r="H1" s="6"/>
      <c r="I1" s="60"/>
      <c r="J1" s="61"/>
      <c r="K1" s="60"/>
      <c r="L1" s="6"/>
      <c r="M1" s="63"/>
    </row>
    <row r="2" spans="3:13" ht="15.75">
      <c r="C2" s="95"/>
      <c r="D2" s="6"/>
      <c r="E2" s="100"/>
      <c r="F2" s="6"/>
      <c r="G2" s="6"/>
      <c r="H2" s="6" t="s">
        <v>9</v>
      </c>
      <c r="I2" s="60" t="s">
        <v>357</v>
      </c>
      <c r="J2" s="61" t="s">
        <v>358</v>
      </c>
      <c r="K2" s="60"/>
      <c r="L2" s="6"/>
      <c r="M2" s="63"/>
    </row>
    <row r="3" spans="2:13" ht="15.75">
      <c r="B3" s="95" t="s">
        <v>0</v>
      </c>
      <c r="C3" s="6" t="s">
        <v>359</v>
      </c>
      <c r="D3" s="100"/>
      <c r="F3" s="6"/>
      <c r="G3" s="6"/>
      <c r="H3" s="6"/>
      <c r="I3" s="60"/>
      <c r="J3" s="61"/>
      <c r="K3" s="60"/>
      <c r="L3" s="6"/>
      <c r="M3" s="63"/>
    </row>
    <row r="4" spans="2:13" ht="15.75">
      <c r="B4" s="95" t="s">
        <v>10</v>
      </c>
      <c r="C4" s="106">
        <v>7</v>
      </c>
      <c r="D4" s="100"/>
      <c r="F4" s="6"/>
      <c r="G4" s="6"/>
      <c r="H4" s="6"/>
      <c r="I4" s="60"/>
      <c r="J4" s="61"/>
      <c r="K4" s="62"/>
      <c r="L4" s="6"/>
      <c r="M4" s="63"/>
    </row>
    <row r="5" spans="2:13" ht="15.75">
      <c r="B5" s="96" t="s">
        <v>360</v>
      </c>
      <c r="C5" s="63"/>
      <c r="D5" s="101" t="s">
        <v>390</v>
      </c>
      <c r="F5" s="6"/>
      <c r="G5" s="77" t="s">
        <v>16</v>
      </c>
      <c r="H5" s="2"/>
      <c r="I5" s="2"/>
      <c r="J5" s="2"/>
      <c r="K5" s="60"/>
      <c r="L5" s="6"/>
      <c r="M5" s="63"/>
    </row>
    <row r="6" spans="3:13" ht="16.5" thickBot="1">
      <c r="C6" s="97"/>
      <c r="D6" s="64"/>
      <c r="E6" s="102"/>
      <c r="F6" s="64"/>
      <c r="G6" s="64"/>
      <c r="H6" s="64"/>
      <c r="I6" s="65"/>
      <c r="J6" s="66"/>
      <c r="K6" s="65"/>
      <c r="L6" s="64"/>
      <c r="M6" s="63"/>
    </row>
    <row r="7" spans="1:11" ht="15.75">
      <c r="A7" s="67" t="s">
        <v>2</v>
      </c>
      <c r="B7" s="68" t="s">
        <v>13</v>
      </c>
      <c r="C7" s="68" t="s">
        <v>3</v>
      </c>
      <c r="D7" s="68" t="s">
        <v>4</v>
      </c>
      <c r="E7" s="68" t="s">
        <v>5</v>
      </c>
      <c r="F7" s="68" t="s">
        <v>6</v>
      </c>
      <c r="G7" s="69" t="s">
        <v>361</v>
      </c>
      <c r="H7" s="70" t="s">
        <v>362</v>
      </c>
      <c r="I7" s="69" t="s">
        <v>363</v>
      </c>
      <c r="J7" s="71" t="s">
        <v>12</v>
      </c>
      <c r="K7" s="68" t="s">
        <v>8</v>
      </c>
    </row>
    <row r="8" spans="1:11" ht="15.75">
      <c r="A8" s="72">
        <v>8.3</v>
      </c>
      <c r="B8" s="11">
        <v>8</v>
      </c>
      <c r="C8" s="7" t="s">
        <v>83</v>
      </c>
      <c r="D8" s="7">
        <v>340693</v>
      </c>
      <c r="E8" s="7" t="s">
        <v>84</v>
      </c>
      <c r="F8" s="7">
        <v>1730951</v>
      </c>
      <c r="G8" s="19" t="s">
        <v>386</v>
      </c>
      <c r="H8" s="25" t="s">
        <v>403</v>
      </c>
      <c r="I8" s="19" t="s">
        <v>403</v>
      </c>
      <c r="J8" s="7" t="s">
        <v>403</v>
      </c>
      <c r="K8" s="73"/>
    </row>
    <row r="9" spans="1:11" ht="15.75">
      <c r="A9" s="72">
        <v>8.37</v>
      </c>
      <c r="B9" s="11">
        <v>104</v>
      </c>
      <c r="C9" s="7" t="s">
        <v>164</v>
      </c>
      <c r="D9" s="7">
        <v>1043681</v>
      </c>
      <c r="E9" s="7" t="s">
        <v>165</v>
      </c>
      <c r="F9" s="7">
        <v>1733875</v>
      </c>
      <c r="G9" s="19" t="s">
        <v>386</v>
      </c>
      <c r="H9" s="25">
        <v>181</v>
      </c>
      <c r="I9" s="19">
        <v>61</v>
      </c>
      <c r="J9" s="7">
        <v>62.41</v>
      </c>
      <c r="K9" s="73"/>
    </row>
    <row r="10" spans="1:11" ht="15.75">
      <c r="A10" s="72">
        <v>8.45</v>
      </c>
      <c r="B10" s="11">
        <v>12</v>
      </c>
      <c r="C10" s="7" t="s">
        <v>87</v>
      </c>
      <c r="D10" s="7">
        <v>1612466</v>
      </c>
      <c r="E10" s="7" t="s">
        <v>88</v>
      </c>
      <c r="F10" s="7">
        <v>1634130</v>
      </c>
      <c r="G10" s="19" t="s">
        <v>386</v>
      </c>
      <c r="H10" s="25">
        <v>181</v>
      </c>
      <c r="I10" s="19">
        <v>60</v>
      </c>
      <c r="J10" s="7">
        <v>62.41</v>
      </c>
      <c r="K10" s="73"/>
    </row>
    <row r="11" spans="1:11" ht="15.75">
      <c r="A11" s="72">
        <v>8.52</v>
      </c>
      <c r="B11" s="11">
        <v>13</v>
      </c>
      <c r="C11" s="7" t="s">
        <v>89</v>
      </c>
      <c r="D11" s="7">
        <v>1810035</v>
      </c>
      <c r="E11" s="7" t="s">
        <v>90</v>
      </c>
      <c r="F11" s="7">
        <v>1830028</v>
      </c>
      <c r="G11" s="19" t="s">
        <v>386</v>
      </c>
      <c r="H11" s="25">
        <v>182</v>
      </c>
      <c r="I11" s="19">
        <v>64</v>
      </c>
      <c r="J11" s="7">
        <v>62.75</v>
      </c>
      <c r="K11" s="73"/>
    </row>
    <row r="12" spans="1:11" ht="15.75">
      <c r="A12" s="72">
        <v>9</v>
      </c>
      <c r="B12" s="11">
        <v>184</v>
      </c>
      <c r="C12" s="7" t="s">
        <v>388</v>
      </c>
      <c r="D12" s="7">
        <v>1811522</v>
      </c>
      <c r="E12" s="7" t="s">
        <v>389</v>
      </c>
      <c r="F12" s="7">
        <v>1832471</v>
      </c>
      <c r="G12" s="19" t="s">
        <v>386</v>
      </c>
      <c r="H12" s="25">
        <v>211.5</v>
      </c>
      <c r="I12" s="19">
        <v>77</v>
      </c>
      <c r="J12" s="7">
        <v>72.93</v>
      </c>
      <c r="K12" s="73">
        <v>2</v>
      </c>
    </row>
    <row r="13" spans="1:11" ht="15.75">
      <c r="A13" s="72">
        <v>9.07</v>
      </c>
      <c r="B13" s="11">
        <v>87</v>
      </c>
      <c r="C13" s="7" t="s">
        <v>122</v>
      </c>
      <c r="D13" s="7">
        <v>1710332</v>
      </c>
      <c r="E13" s="7" t="s">
        <v>123</v>
      </c>
      <c r="F13" s="7">
        <v>1732253</v>
      </c>
      <c r="G13" s="19" t="s">
        <v>386</v>
      </c>
      <c r="H13" s="25">
        <v>179</v>
      </c>
      <c r="I13" s="19">
        <v>62</v>
      </c>
      <c r="J13" s="7">
        <v>61.72</v>
      </c>
      <c r="K13" s="73"/>
    </row>
    <row r="14" spans="1:11" ht="15.75">
      <c r="A14" s="72">
        <v>9.15</v>
      </c>
      <c r="B14" s="11">
        <v>29</v>
      </c>
      <c r="C14" s="7" t="s">
        <v>97</v>
      </c>
      <c r="D14" s="7">
        <v>1612302</v>
      </c>
      <c r="E14" s="7" t="s">
        <v>98</v>
      </c>
      <c r="F14" s="7">
        <v>1633739</v>
      </c>
      <c r="G14" s="19" t="s">
        <v>386</v>
      </c>
      <c r="H14" s="25" t="s">
        <v>403</v>
      </c>
      <c r="I14" s="19" t="s">
        <v>403</v>
      </c>
      <c r="J14" s="7" t="s">
        <v>403</v>
      </c>
      <c r="K14" s="73"/>
    </row>
    <row r="15" spans="1:11" ht="15.75">
      <c r="A15" s="72">
        <v>9.22</v>
      </c>
      <c r="B15" s="11">
        <v>34</v>
      </c>
      <c r="C15" s="7" t="s">
        <v>99</v>
      </c>
      <c r="D15" s="7">
        <v>1713070</v>
      </c>
      <c r="E15" s="7" t="s">
        <v>100</v>
      </c>
      <c r="F15" s="7">
        <v>1734732</v>
      </c>
      <c r="G15" s="19" t="s">
        <v>386</v>
      </c>
      <c r="H15" s="25">
        <v>206</v>
      </c>
      <c r="I15" s="19">
        <v>72</v>
      </c>
      <c r="J15" s="7">
        <v>71.03</v>
      </c>
      <c r="K15" s="73">
        <v>3</v>
      </c>
    </row>
    <row r="16" spans="1:11" ht="15.75">
      <c r="A16" s="72">
        <v>9.3</v>
      </c>
      <c r="B16" s="11">
        <v>35</v>
      </c>
      <c r="C16" s="7" t="s">
        <v>101</v>
      </c>
      <c r="D16" s="7">
        <v>1712955</v>
      </c>
      <c r="E16" s="7" t="s">
        <v>102</v>
      </c>
      <c r="F16" s="7">
        <v>153539</v>
      </c>
      <c r="G16" s="19" t="s">
        <v>386</v>
      </c>
      <c r="H16" s="25">
        <v>196</v>
      </c>
      <c r="I16" s="19">
        <v>69</v>
      </c>
      <c r="J16" s="7">
        <v>67.58</v>
      </c>
      <c r="K16" s="73">
        <v>4</v>
      </c>
    </row>
    <row r="17" spans="1:11" ht="15.75">
      <c r="A17" s="72">
        <v>9.37</v>
      </c>
      <c r="B17" s="11">
        <v>36</v>
      </c>
      <c r="C17" s="7" t="s">
        <v>300</v>
      </c>
      <c r="D17" s="7">
        <v>1711661</v>
      </c>
      <c r="E17" s="7" t="s">
        <v>103</v>
      </c>
      <c r="F17" s="7">
        <v>1732558</v>
      </c>
      <c r="G17" s="19" t="s">
        <v>386</v>
      </c>
      <c r="H17" s="25">
        <v>187.5</v>
      </c>
      <c r="I17" s="19">
        <v>65</v>
      </c>
      <c r="J17" s="7">
        <v>64.65</v>
      </c>
      <c r="K17" s="149">
        <v>6</v>
      </c>
    </row>
    <row r="18" spans="1:11" ht="15.75">
      <c r="A18" s="72">
        <v>9.45</v>
      </c>
      <c r="B18" s="11">
        <v>37</v>
      </c>
      <c r="C18" s="7" t="s">
        <v>104</v>
      </c>
      <c r="D18" s="7">
        <v>1712808</v>
      </c>
      <c r="E18" s="7" t="s">
        <v>105</v>
      </c>
      <c r="F18" s="7">
        <v>1734335</v>
      </c>
      <c r="G18" s="19" t="s">
        <v>386</v>
      </c>
      <c r="H18" s="25"/>
      <c r="I18" s="19"/>
      <c r="J18" s="7"/>
      <c r="K18" s="73"/>
    </row>
    <row r="19" spans="1:11" ht="15.75">
      <c r="A19" s="72">
        <v>9.52</v>
      </c>
      <c r="B19" s="11">
        <v>44</v>
      </c>
      <c r="C19" s="7" t="s">
        <v>106</v>
      </c>
      <c r="D19" s="7">
        <v>1810130</v>
      </c>
      <c r="E19" s="7" t="s">
        <v>107</v>
      </c>
      <c r="F19" s="7">
        <v>1810130</v>
      </c>
      <c r="G19" s="19" t="s">
        <v>386</v>
      </c>
      <c r="H19" s="25">
        <v>180.5</v>
      </c>
      <c r="I19" s="19">
        <v>63</v>
      </c>
      <c r="J19" s="7">
        <v>62.24</v>
      </c>
      <c r="K19" s="73"/>
    </row>
    <row r="20" spans="1:11" ht="15.75">
      <c r="A20" s="72">
        <v>10</v>
      </c>
      <c r="B20" s="11">
        <v>56</v>
      </c>
      <c r="C20" s="7" t="s">
        <v>108</v>
      </c>
      <c r="D20" s="7">
        <v>1810044</v>
      </c>
      <c r="E20" s="7" t="s">
        <v>109</v>
      </c>
      <c r="F20" s="7">
        <v>1830047</v>
      </c>
      <c r="G20" s="19" t="s">
        <v>386</v>
      </c>
      <c r="H20" s="25">
        <v>192</v>
      </c>
      <c r="I20" s="19">
        <v>68</v>
      </c>
      <c r="J20" s="7">
        <v>66.2</v>
      </c>
      <c r="K20" s="73">
        <v>5</v>
      </c>
    </row>
    <row r="21" spans="1:11" ht="15.75">
      <c r="A21" s="72">
        <v>10.07</v>
      </c>
      <c r="B21" s="11">
        <v>57</v>
      </c>
      <c r="C21" s="7" t="s">
        <v>110</v>
      </c>
      <c r="D21" s="7">
        <v>1513746</v>
      </c>
      <c r="E21" s="7" t="s">
        <v>111</v>
      </c>
      <c r="F21" s="7">
        <v>1535863</v>
      </c>
      <c r="G21" s="19" t="s">
        <v>386</v>
      </c>
      <c r="H21" s="25">
        <v>178</v>
      </c>
      <c r="I21" s="19">
        <v>62</v>
      </c>
      <c r="J21" s="7">
        <v>61.38</v>
      </c>
      <c r="K21" s="73"/>
    </row>
    <row r="22" spans="1:11" ht="15.75">
      <c r="A22" s="72">
        <v>10.15</v>
      </c>
      <c r="B22" s="11"/>
      <c r="C22" s="7"/>
      <c r="D22" s="7"/>
      <c r="E22" s="7"/>
      <c r="F22" s="7"/>
      <c r="G22" s="19"/>
      <c r="H22" s="25"/>
      <c r="I22" s="19"/>
      <c r="J22" s="7"/>
      <c r="K22" s="73"/>
    </row>
    <row r="23" spans="1:11" ht="15.75">
      <c r="A23" s="104">
        <v>10.22</v>
      </c>
      <c r="B23" s="7"/>
      <c r="C23" s="71" t="s">
        <v>383</v>
      </c>
      <c r="D23" s="7"/>
      <c r="E23" s="71" t="s">
        <v>383</v>
      </c>
      <c r="F23" s="7"/>
      <c r="G23" s="19"/>
      <c r="H23" s="25"/>
      <c r="I23" s="19"/>
      <c r="J23" s="7"/>
      <c r="K23" s="73"/>
    </row>
    <row r="24" spans="1:11" ht="15.75">
      <c r="A24" s="98">
        <v>10.42</v>
      </c>
      <c r="B24" s="11"/>
      <c r="C24" s="7"/>
      <c r="D24" s="7"/>
      <c r="E24" s="7"/>
      <c r="F24" s="7"/>
      <c r="G24" s="19"/>
      <c r="H24" s="25"/>
      <c r="I24" s="19"/>
      <c r="J24" s="7"/>
      <c r="K24" s="73"/>
    </row>
    <row r="25" spans="1:11" ht="15.75">
      <c r="A25" s="98">
        <v>10.49</v>
      </c>
      <c r="B25" s="11">
        <v>9</v>
      </c>
      <c r="C25" s="7" t="s">
        <v>85</v>
      </c>
      <c r="D25" s="7">
        <v>264288</v>
      </c>
      <c r="E25" s="7" t="s">
        <v>86</v>
      </c>
      <c r="F25" s="7">
        <v>1830923</v>
      </c>
      <c r="G25" s="19" t="s">
        <v>386</v>
      </c>
      <c r="H25" s="25">
        <v>181</v>
      </c>
      <c r="I25" s="19">
        <v>63</v>
      </c>
      <c r="J25" s="7">
        <v>62.41</v>
      </c>
      <c r="K25" s="73"/>
    </row>
    <row r="26" spans="1:11" ht="15.75">
      <c r="A26" s="98">
        <v>10.57</v>
      </c>
      <c r="B26" s="7">
        <v>80</v>
      </c>
      <c r="C26" s="7" t="s">
        <v>119</v>
      </c>
      <c r="D26" s="7">
        <v>1511411</v>
      </c>
      <c r="E26" s="7" t="s">
        <v>118</v>
      </c>
      <c r="F26" s="7">
        <v>1531871</v>
      </c>
      <c r="G26" s="19" t="s">
        <v>386</v>
      </c>
      <c r="H26" s="25">
        <v>213.5</v>
      </c>
      <c r="I26" s="19">
        <v>76</v>
      </c>
      <c r="J26" s="7">
        <v>73.62</v>
      </c>
      <c r="K26" s="73">
        <v>1</v>
      </c>
    </row>
    <row r="27" spans="1:11" ht="15.75">
      <c r="A27" s="98">
        <v>11.04</v>
      </c>
      <c r="B27" s="7">
        <v>101</v>
      </c>
      <c r="C27" s="7" t="s">
        <v>158</v>
      </c>
      <c r="D27" s="7">
        <v>1712517</v>
      </c>
      <c r="E27" s="7" t="s">
        <v>159</v>
      </c>
      <c r="F27" s="7">
        <v>1733871</v>
      </c>
      <c r="G27" s="19" t="s">
        <v>386</v>
      </c>
      <c r="H27" s="25">
        <v>186.5</v>
      </c>
      <c r="I27" s="19">
        <v>65</v>
      </c>
      <c r="J27" s="7">
        <v>64.31</v>
      </c>
      <c r="K27" s="73"/>
    </row>
    <row r="28" spans="1:11" ht="15.75">
      <c r="A28" s="98">
        <v>11.1</v>
      </c>
      <c r="B28" s="7">
        <v>109</v>
      </c>
      <c r="C28" s="7" t="s">
        <v>219</v>
      </c>
      <c r="D28" s="7">
        <v>338966</v>
      </c>
      <c r="E28" s="7" t="s">
        <v>220</v>
      </c>
      <c r="F28" s="7">
        <v>1830266</v>
      </c>
      <c r="G28" s="19" t="s">
        <v>386</v>
      </c>
      <c r="H28" s="25">
        <v>181.5</v>
      </c>
      <c r="I28" s="19">
        <v>63</v>
      </c>
      <c r="J28" s="7">
        <v>62.58</v>
      </c>
      <c r="K28" s="73"/>
    </row>
    <row r="29" spans="1:11" ht="15.75">
      <c r="A29" s="98">
        <v>11.17</v>
      </c>
      <c r="B29" s="7">
        <v>172</v>
      </c>
      <c r="C29" s="7" t="s">
        <v>323</v>
      </c>
      <c r="D29" s="7">
        <v>403208</v>
      </c>
      <c r="E29" s="7" t="s">
        <v>324</v>
      </c>
      <c r="F29" s="7">
        <v>60544</v>
      </c>
      <c r="G29" s="19" t="s">
        <v>386</v>
      </c>
      <c r="H29" s="25">
        <v>183.5</v>
      </c>
      <c r="I29" s="19">
        <v>65</v>
      </c>
      <c r="J29" s="7">
        <v>63.27</v>
      </c>
      <c r="K29" s="73"/>
    </row>
    <row r="30" spans="1:11" ht="15.75">
      <c r="A30" s="98">
        <v>11.25</v>
      </c>
      <c r="B30" s="7">
        <v>1</v>
      </c>
      <c r="C30" s="7" t="s">
        <v>125</v>
      </c>
      <c r="D30" s="7">
        <v>335649</v>
      </c>
      <c r="E30" s="7" t="s">
        <v>126</v>
      </c>
      <c r="F30" s="7">
        <v>60283091</v>
      </c>
      <c r="G30" s="19" t="s">
        <v>385</v>
      </c>
      <c r="H30" s="25">
        <v>176.5</v>
      </c>
      <c r="I30" s="19">
        <v>62</v>
      </c>
      <c r="J30" s="7">
        <v>60.86</v>
      </c>
      <c r="K30" s="150">
        <v>5</v>
      </c>
    </row>
    <row r="31" spans="1:11" ht="15.75">
      <c r="A31" s="98">
        <v>11.32</v>
      </c>
      <c r="B31" s="7">
        <v>58</v>
      </c>
      <c r="C31" s="7" t="s">
        <v>112</v>
      </c>
      <c r="D31" s="7">
        <v>1410033</v>
      </c>
      <c r="E31" s="7" t="s">
        <v>113</v>
      </c>
      <c r="F31" s="7">
        <v>1735444</v>
      </c>
      <c r="G31" s="19" t="s">
        <v>386</v>
      </c>
      <c r="H31" s="25">
        <v>181</v>
      </c>
      <c r="I31" s="19">
        <v>63</v>
      </c>
      <c r="J31" s="7">
        <v>62.41</v>
      </c>
      <c r="K31" s="73"/>
    </row>
    <row r="32" spans="1:11" ht="15.75">
      <c r="A32" s="98">
        <v>11.4</v>
      </c>
      <c r="B32" s="7">
        <v>116</v>
      </c>
      <c r="C32" s="7" t="s">
        <v>387</v>
      </c>
      <c r="D32" s="7">
        <v>1810060</v>
      </c>
      <c r="E32" s="7" t="s">
        <v>231</v>
      </c>
      <c r="F32" s="7">
        <v>1830666</v>
      </c>
      <c r="G32" s="19" t="s">
        <v>386</v>
      </c>
      <c r="H32" s="25">
        <v>187</v>
      </c>
      <c r="I32" s="19">
        <v>66</v>
      </c>
      <c r="J32" s="7">
        <v>64.48</v>
      </c>
      <c r="K32" s="73"/>
    </row>
    <row r="33" spans="1:11" ht="15.75">
      <c r="A33" s="98">
        <v>11.47</v>
      </c>
      <c r="B33" s="11">
        <v>50</v>
      </c>
      <c r="C33" s="7" t="s">
        <v>135</v>
      </c>
      <c r="D33" s="7">
        <v>1612351</v>
      </c>
      <c r="E33" s="7" t="s">
        <v>136</v>
      </c>
      <c r="F33" s="7">
        <v>1733521</v>
      </c>
      <c r="G33" s="7" t="s">
        <v>385</v>
      </c>
      <c r="H33" s="25">
        <v>205.5</v>
      </c>
      <c r="I33" s="19">
        <v>71</v>
      </c>
      <c r="J33" s="7">
        <v>70.86</v>
      </c>
      <c r="K33" s="150">
        <v>1</v>
      </c>
    </row>
    <row r="34" spans="1:11" ht="15.75">
      <c r="A34" s="98">
        <v>11.55</v>
      </c>
      <c r="B34" s="7">
        <v>4</v>
      </c>
      <c r="C34" s="7" t="s">
        <v>128</v>
      </c>
      <c r="D34" s="7">
        <v>376655</v>
      </c>
      <c r="E34" s="7" t="s">
        <v>129</v>
      </c>
      <c r="F34" s="7">
        <v>53251</v>
      </c>
      <c r="G34" s="19" t="s">
        <v>385</v>
      </c>
      <c r="H34" s="25" t="s">
        <v>397</v>
      </c>
      <c r="I34" s="19" t="s">
        <v>397</v>
      </c>
      <c r="J34" s="7" t="s">
        <v>397</v>
      </c>
      <c r="K34" s="73"/>
    </row>
    <row r="35" spans="1:11" ht="15.75">
      <c r="A35" s="98">
        <v>12.02</v>
      </c>
      <c r="B35" s="11">
        <v>24</v>
      </c>
      <c r="C35" s="7" t="s">
        <v>95</v>
      </c>
      <c r="D35" s="7">
        <v>1013707</v>
      </c>
      <c r="E35" s="7" t="s">
        <v>96</v>
      </c>
      <c r="F35" s="7">
        <v>1730047</v>
      </c>
      <c r="G35" s="19" t="s">
        <v>386</v>
      </c>
      <c r="H35" s="25">
        <v>172.5</v>
      </c>
      <c r="I35" s="19">
        <v>61</v>
      </c>
      <c r="J35" s="7">
        <v>59.48</v>
      </c>
      <c r="K35" s="73"/>
    </row>
    <row r="36" spans="1:11" ht="15.75">
      <c r="A36" s="98">
        <v>12.1</v>
      </c>
      <c r="B36" s="7">
        <v>167</v>
      </c>
      <c r="C36" s="7" t="s">
        <v>316</v>
      </c>
      <c r="D36" s="7">
        <v>1512314</v>
      </c>
      <c r="E36" s="7" t="s">
        <v>317</v>
      </c>
      <c r="F36" s="7">
        <v>1735242</v>
      </c>
      <c r="G36" s="19" t="s">
        <v>384</v>
      </c>
      <c r="H36" s="25">
        <v>195.5</v>
      </c>
      <c r="I36" s="19">
        <v>67</v>
      </c>
      <c r="J36" s="7">
        <v>67.41</v>
      </c>
      <c r="K36" s="151">
        <v>1</v>
      </c>
    </row>
    <row r="37" spans="1:11" ht="15.75">
      <c r="A37" s="98">
        <v>12.18</v>
      </c>
      <c r="B37" s="7">
        <v>131</v>
      </c>
      <c r="C37" s="7" t="s">
        <v>252</v>
      </c>
      <c r="D37" s="7">
        <v>1612490</v>
      </c>
      <c r="E37" s="7" t="s">
        <v>253</v>
      </c>
      <c r="F37" s="7">
        <v>1634008</v>
      </c>
      <c r="G37" s="19" t="s">
        <v>385</v>
      </c>
      <c r="H37" s="25">
        <v>199.5</v>
      </c>
      <c r="I37" s="19">
        <v>70</v>
      </c>
      <c r="J37" s="7">
        <v>68.79</v>
      </c>
      <c r="K37" s="150">
        <v>2</v>
      </c>
    </row>
    <row r="38" spans="1:11" ht="15.75">
      <c r="A38" s="98">
        <v>12.26</v>
      </c>
      <c r="B38" s="7">
        <v>183</v>
      </c>
      <c r="C38" s="7" t="s">
        <v>339</v>
      </c>
      <c r="D38" s="7">
        <v>1710558</v>
      </c>
      <c r="E38" s="7" t="s">
        <v>340</v>
      </c>
      <c r="F38" s="7">
        <v>170840</v>
      </c>
      <c r="G38" s="19" t="s">
        <v>385</v>
      </c>
      <c r="H38" s="25">
        <v>193.5</v>
      </c>
      <c r="I38" s="19">
        <v>67</v>
      </c>
      <c r="J38" s="7">
        <v>66.72</v>
      </c>
      <c r="K38" s="150">
        <v>3</v>
      </c>
    </row>
    <row r="39" spans="1:11" ht="15.75">
      <c r="A39" s="98">
        <v>12.33</v>
      </c>
      <c r="B39" s="7">
        <v>2</v>
      </c>
      <c r="C39" s="7" t="s">
        <v>125</v>
      </c>
      <c r="D39" s="7">
        <v>335649</v>
      </c>
      <c r="E39" s="7" t="s">
        <v>127</v>
      </c>
      <c r="F39" s="7">
        <v>1431720</v>
      </c>
      <c r="G39" s="19" t="s">
        <v>385</v>
      </c>
      <c r="H39" s="25">
        <v>187.5</v>
      </c>
      <c r="I39" s="19">
        <v>65</v>
      </c>
      <c r="J39" s="7">
        <v>64.66</v>
      </c>
      <c r="K39" s="150">
        <v>4</v>
      </c>
    </row>
    <row r="40" spans="1:11" ht="15.75">
      <c r="A40" s="98"/>
      <c r="B40" s="7"/>
      <c r="C40" s="103"/>
      <c r="D40" s="7"/>
      <c r="E40" s="7"/>
      <c r="F40" s="7"/>
      <c r="G40" s="19"/>
      <c r="H40" s="25"/>
      <c r="I40" s="19"/>
      <c r="J40" s="7"/>
      <c r="K40" s="83"/>
    </row>
    <row r="41" spans="1:11" ht="15.75">
      <c r="A41" s="98"/>
      <c r="B41" s="7"/>
      <c r="C41" s="103"/>
      <c r="D41" s="7"/>
      <c r="E41" s="7"/>
      <c r="F41" s="7"/>
      <c r="G41" s="19"/>
      <c r="H41" s="25"/>
      <c r="I41" s="19"/>
      <c r="J41" s="7"/>
      <c r="K41" s="83"/>
    </row>
    <row r="42" spans="1:11" ht="15.75">
      <c r="A42" s="98"/>
      <c r="B42" s="7"/>
      <c r="C42" s="103"/>
      <c r="D42" s="7"/>
      <c r="E42" s="7"/>
      <c r="F42" s="7"/>
      <c r="G42" s="19"/>
      <c r="H42" s="25"/>
      <c r="I42" s="19"/>
      <c r="J42" s="7"/>
      <c r="K42" s="83"/>
    </row>
    <row r="43" spans="1:11" ht="15.75">
      <c r="A43" s="98"/>
      <c r="B43" s="7"/>
      <c r="C43" s="103"/>
      <c r="D43" s="7"/>
      <c r="E43" s="7"/>
      <c r="F43" s="7"/>
      <c r="G43" s="19"/>
      <c r="H43" s="25"/>
      <c r="I43" s="19"/>
      <c r="J43" s="7"/>
      <c r="K43" s="83"/>
    </row>
    <row r="44" spans="2:13" ht="12.75">
      <c r="B44" s="105"/>
      <c r="C44"/>
      <c r="E44"/>
      <c r="M44"/>
    </row>
    <row r="45" spans="2:13" ht="12.75">
      <c r="B45" s="105"/>
      <c r="C45"/>
      <c r="E45"/>
      <c r="M45"/>
    </row>
    <row r="46" spans="2:13" ht="12.75">
      <c r="B46" s="105"/>
      <c r="C46"/>
      <c r="E46"/>
      <c r="M46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T47"/>
  <sheetViews>
    <sheetView zoomScalePageLayoutView="0" workbookViewId="0" topLeftCell="A1">
      <selection activeCell="R28" sqref="R28"/>
    </sheetView>
  </sheetViews>
  <sheetFormatPr defaultColWidth="9.140625" defaultRowHeight="12.75"/>
  <cols>
    <col min="1" max="1" width="5.7109375" style="2" customWidth="1"/>
    <col min="2" max="2" width="7.7109375" style="2" customWidth="1"/>
    <col min="3" max="3" width="27.57421875" style="2" bestFit="1" customWidth="1"/>
    <col min="4" max="4" width="10.140625" style="2" bestFit="1" customWidth="1"/>
    <col min="5" max="5" width="27.140625" style="2" bestFit="1" customWidth="1"/>
    <col min="6" max="6" width="12.421875" style="2" bestFit="1" customWidth="1"/>
    <col min="7" max="7" width="8.57421875" style="33" customWidth="1"/>
    <col min="8" max="8" width="8.57421875" style="42" customWidth="1"/>
    <col min="9" max="9" width="8.57421875" style="33" customWidth="1"/>
    <col min="10" max="10" width="8.57421875" style="42" customWidth="1"/>
    <col min="11" max="11" width="8.57421875" style="33" customWidth="1"/>
    <col min="12" max="12" width="8.57421875" style="42" customWidth="1"/>
    <col min="13" max="13" width="9.140625" style="16" customWidth="1"/>
    <col min="14" max="14" width="9.140625" style="22" customWidth="1"/>
    <col min="15" max="15" width="7.8515625" style="16" customWidth="1"/>
    <col min="16" max="17" width="8.28125" style="2" customWidth="1"/>
    <col min="18" max="18" width="7.7109375" style="2" customWidth="1"/>
    <col min="19" max="19" width="2.140625" style="2" customWidth="1"/>
    <col min="20" max="20" width="9.140625" style="29" customWidth="1"/>
    <col min="21" max="16384" width="9.140625" style="2" customWidth="1"/>
  </cols>
  <sheetData>
    <row r="1" ht="18.75">
      <c r="A1" s="1" t="s">
        <v>36</v>
      </c>
    </row>
    <row r="2" spans="1:8" ht="15.75">
      <c r="A2" s="5" t="s">
        <v>1</v>
      </c>
      <c r="B2" s="6"/>
      <c r="C2" s="6"/>
      <c r="D2" s="6"/>
      <c r="E2" s="6"/>
      <c r="F2" s="6" t="s">
        <v>9</v>
      </c>
      <c r="G2" s="34" t="s">
        <v>15</v>
      </c>
      <c r="H2" s="43"/>
    </row>
    <row r="3" spans="1:8" ht="15.75">
      <c r="A3" s="5" t="s">
        <v>0</v>
      </c>
      <c r="B3" s="6" t="s">
        <v>18</v>
      </c>
      <c r="C3" s="6"/>
      <c r="D3" s="6"/>
      <c r="E3" s="6"/>
      <c r="F3" s="6"/>
      <c r="G3" s="34" t="s">
        <v>7</v>
      </c>
      <c r="H3" s="43"/>
    </row>
    <row r="4" spans="1:15" ht="15.75">
      <c r="A4" s="5" t="s">
        <v>10</v>
      </c>
      <c r="B4" s="6"/>
      <c r="C4" s="6"/>
      <c r="D4" s="6"/>
      <c r="E4" s="6"/>
      <c r="F4" s="6"/>
      <c r="G4" s="34" t="s">
        <v>27</v>
      </c>
      <c r="H4" s="43"/>
      <c r="O4" s="21"/>
    </row>
    <row r="5" spans="1:20" ht="15.75">
      <c r="A5" s="3"/>
      <c r="C5" s="156" t="s">
        <v>16</v>
      </c>
      <c r="D5" s="156"/>
      <c r="E5" s="156"/>
      <c r="F5" s="156"/>
      <c r="G5" s="156"/>
      <c r="H5" s="156"/>
      <c r="I5" s="156"/>
      <c r="J5" s="44"/>
      <c r="T5" s="31"/>
    </row>
    <row r="6" spans="1:20" ht="13.5" thickBot="1">
      <c r="A6" s="4"/>
      <c r="B6" s="4"/>
      <c r="C6" s="4"/>
      <c r="D6" s="4"/>
      <c r="E6" s="4"/>
      <c r="F6" s="4"/>
      <c r="G6" s="35"/>
      <c r="H6" s="45"/>
      <c r="I6" s="35"/>
      <c r="J6" s="45"/>
      <c r="K6" s="35"/>
      <c r="L6" s="45"/>
      <c r="M6" s="17"/>
      <c r="N6" s="23">
        <f>340*3</f>
        <v>1020</v>
      </c>
      <c r="O6" s="17"/>
      <c r="P6" s="4"/>
      <c r="Q6" s="4"/>
      <c r="T6" s="31"/>
    </row>
    <row r="7" spans="1:18" ht="15.75">
      <c r="A7" s="8" t="s">
        <v>13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18" t="s">
        <v>21</v>
      </c>
      <c r="H7" s="46" t="s">
        <v>22</v>
      </c>
      <c r="I7" s="18" t="s">
        <v>23</v>
      </c>
      <c r="J7" s="46" t="s">
        <v>24</v>
      </c>
      <c r="K7" s="18" t="s">
        <v>28</v>
      </c>
      <c r="L7" s="46" t="s">
        <v>29</v>
      </c>
      <c r="M7" s="18" t="s">
        <v>11</v>
      </c>
      <c r="N7" s="24" t="s">
        <v>12</v>
      </c>
      <c r="O7" s="18" t="s">
        <v>25</v>
      </c>
      <c r="P7" s="9" t="s">
        <v>8</v>
      </c>
      <c r="Q7" s="56" t="s">
        <v>30</v>
      </c>
      <c r="R7" s="10" t="s">
        <v>26</v>
      </c>
    </row>
    <row r="8" spans="1:20" ht="16.5">
      <c r="A8" s="11">
        <v>89</v>
      </c>
      <c r="B8" s="153">
        <v>13.45</v>
      </c>
      <c r="C8" s="7" t="s">
        <v>188</v>
      </c>
      <c r="D8" s="7">
        <v>386979</v>
      </c>
      <c r="E8" s="7" t="s">
        <v>189</v>
      </c>
      <c r="F8" s="7">
        <v>21038</v>
      </c>
      <c r="G8" s="36">
        <v>216</v>
      </c>
      <c r="H8" s="47">
        <f>G8/($N$6/3)*100</f>
        <v>63.52941176470588</v>
      </c>
      <c r="I8" s="36">
        <v>217</v>
      </c>
      <c r="J8" s="47">
        <f>I8/($N$6/3)*100</f>
        <v>63.8235294117647</v>
      </c>
      <c r="K8" s="36">
        <v>224</v>
      </c>
      <c r="L8" s="47">
        <f>K8/($N$6/3)*100</f>
        <v>65.88235294117646</v>
      </c>
      <c r="M8" s="19">
        <f>G8+I8+K8</f>
        <v>657</v>
      </c>
      <c r="N8" s="25">
        <f>M8/$N$6*100</f>
        <v>64.41176470588236</v>
      </c>
      <c r="O8" s="19">
        <v>154</v>
      </c>
      <c r="P8" s="93">
        <v>9</v>
      </c>
      <c r="Q8" s="57"/>
      <c r="R8" s="12" t="s">
        <v>410</v>
      </c>
      <c r="T8" s="30"/>
    </row>
    <row r="9" spans="1:20" ht="16.5">
      <c r="A9" s="11">
        <v>46</v>
      </c>
      <c r="B9" s="153">
        <v>13.53</v>
      </c>
      <c r="C9" s="7" t="s">
        <v>186</v>
      </c>
      <c r="D9" s="7">
        <v>238252</v>
      </c>
      <c r="E9" s="7" t="s">
        <v>187</v>
      </c>
      <c r="F9" s="7">
        <v>1630294</v>
      </c>
      <c r="G9" s="36">
        <v>206.5</v>
      </c>
      <c r="H9" s="47">
        <f aca="true" t="shared" si="0" ref="H9:H47">G9/($N$6/3)*100</f>
        <v>60.73529411764705</v>
      </c>
      <c r="I9" s="36">
        <v>210</v>
      </c>
      <c r="J9" s="47">
        <f aca="true" t="shared" si="1" ref="J9:J47">I9/($N$6/3)*100</f>
        <v>61.76470588235294</v>
      </c>
      <c r="K9" s="36">
        <v>210</v>
      </c>
      <c r="L9" s="47">
        <f aca="true" t="shared" si="2" ref="L9:L47">K9/($N$6/3)*100</f>
        <v>61.76470588235294</v>
      </c>
      <c r="M9" s="19">
        <f aca="true" t="shared" si="3" ref="M9:M47">G9+I9+K9</f>
        <v>626.5</v>
      </c>
      <c r="N9" s="25">
        <f aca="true" t="shared" si="4" ref="N9:N46">M9/$N$6*100</f>
        <v>61.42156862745098</v>
      </c>
      <c r="O9" s="19">
        <v>149</v>
      </c>
      <c r="P9" s="93"/>
      <c r="Q9" s="57"/>
      <c r="R9" s="12"/>
      <c r="T9" s="30"/>
    </row>
    <row r="10" spans="1:20" ht="16.5">
      <c r="A10" s="11">
        <v>27</v>
      </c>
      <c r="B10" s="153">
        <v>14.01</v>
      </c>
      <c r="C10" s="7" t="s">
        <v>182</v>
      </c>
      <c r="D10" s="7">
        <v>362255</v>
      </c>
      <c r="E10" s="7" t="s">
        <v>183</v>
      </c>
      <c r="F10" s="7">
        <v>5324007188</v>
      </c>
      <c r="G10" s="36"/>
      <c r="H10" s="47" t="s">
        <v>404</v>
      </c>
      <c r="I10" s="36"/>
      <c r="J10" s="47" t="s">
        <v>404</v>
      </c>
      <c r="K10" s="36"/>
      <c r="L10" s="47" t="s">
        <v>404</v>
      </c>
      <c r="M10" s="19">
        <f t="shared" si="3"/>
        <v>0</v>
      </c>
      <c r="N10" s="25">
        <f t="shared" si="4"/>
        <v>0</v>
      </c>
      <c r="O10" s="19"/>
      <c r="P10" s="93"/>
      <c r="Q10" s="57"/>
      <c r="R10" s="12"/>
      <c r="T10" s="30"/>
    </row>
    <row r="11" spans="1:20" ht="16.5">
      <c r="A11" s="11">
        <v>94</v>
      </c>
      <c r="B11" s="153">
        <v>14.09</v>
      </c>
      <c r="C11" s="7" t="s">
        <v>190</v>
      </c>
      <c r="D11" s="7">
        <v>303909</v>
      </c>
      <c r="E11" s="7" t="s">
        <v>191</v>
      </c>
      <c r="F11" s="7">
        <v>1634109</v>
      </c>
      <c r="G11" s="36"/>
      <c r="H11" s="47" t="s">
        <v>397</v>
      </c>
      <c r="I11" s="36"/>
      <c r="J11" s="47" t="s">
        <v>397</v>
      </c>
      <c r="K11" s="36"/>
      <c r="L11" s="47" t="s">
        <v>397</v>
      </c>
      <c r="M11" s="19">
        <f t="shared" si="3"/>
        <v>0</v>
      </c>
      <c r="N11" s="25">
        <f t="shared" si="4"/>
        <v>0</v>
      </c>
      <c r="O11" s="19"/>
      <c r="P11" s="93"/>
      <c r="Q11" s="57"/>
      <c r="R11" s="12"/>
      <c r="T11" s="30"/>
    </row>
    <row r="12" spans="1:20" ht="16.5">
      <c r="A12" s="11">
        <v>97</v>
      </c>
      <c r="B12" s="153">
        <v>14.17</v>
      </c>
      <c r="C12" s="7" t="s">
        <v>67</v>
      </c>
      <c r="D12" s="7">
        <v>313793</v>
      </c>
      <c r="E12" s="7" t="s">
        <v>68</v>
      </c>
      <c r="F12" s="7">
        <v>1433302</v>
      </c>
      <c r="G12" s="36">
        <v>228.5</v>
      </c>
      <c r="H12" s="47">
        <f t="shared" si="0"/>
        <v>67.20588235294119</v>
      </c>
      <c r="I12" s="36">
        <v>228.5</v>
      </c>
      <c r="J12" s="47">
        <f t="shared" si="1"/>
        <v>67.20588235294119</v>
      </c>
      <c r="K12" s="36">
        <v>232.5</v>
      </c>
      <c r="L12" s="47">
        <f t="shared" si="2"/>
        <v>68.38235294117648</v>
      </c>
      <c r="M12" s="19">
        <f t="shared" si="3"/>
        <v>689.5</v>
      </c>
      <c r="N12" s="25">
        <f t="shared" si="4"/>
        <v>67.59803921568628</v>
      </c>
      <c r="O12" s="19">
        <v>162</v>
      </c>
      <c r="P12" s="93">
        <v>2</v>
      </c>
      <c r="Q12" s="57"/>
      <c r="R12" s="12" t="s">
        <v>402</v>
      </c>
      <c r="T12" s="30"/>
    </row>
    <row r="13" spans="1:20" ht="16.5">
      <c r="A13" s="11">
        <v>132</v>
      </c>
      <c r="B13" s="153">
        <v>14.25</v>
      </c>
      <c r="C13" s="7" t="s">
        <v>254</v>
      </c>
      <c r="D13" s="7">
        <v>24910</v>
      </c>
      <c r="E13" s="7" t="s">
        <v>255</v>
      </c>
      <c r="F13" s="7">
        <v>1433814</v>
      </c>
      <c r="G13" s="36">
        <v>225.5</v>
      </c>
      <c r="H13" s="47">
        <f t="shared" si="0"/>
        <v>66.32352941176471</v>
      </c>
      <c r="I13" s="36">
        <v>217</v>
      </c>
      <c r="J13" s="47">
        <f t="shared" si="1"/>
        <v>63.8235294117647</v>
      </c>
      <c r="K13" s="36">
        <v>227.5</v>
      </c>
      <c r="L13" s="47">
        <f t="shared" si="2"/>
        <v>66.91176470588235</v>
      </c>
      <c r="M13" s="19">
        <f t="shared" si="3"/>
        <v>670</v>
      </c>
      <c r="N13" s="25">
        <f t="shared" si="4"/>
        <v>65.68627450980392</v>
      </c>
      <c r="O13" s="19">
        <v>157</v>
      </c>
      <c r="P13" s="93">
        <v>5</v>
      </c>
      <c r="Q13" s="57"/>
      <c r="R13" s="12" t="s">
        <v>402</v>
      </c>
      <c r="T13" s="30"/>
    </row>
    <row r="14" spans="1:20" ht="16.5">
      <c r="A14" s="11">
        <v>147</v>
      </c>
      <c r="B14" s="153">
        <v>14.33</v>
      </c>
      <c r="C14" s="7" t="s">
        <v>279</v>
      </c>
      <c r="D14" s="7">
        <v>1414330</v>
      </c>
      <c r="E14" s="7" t="s">
        <v>280</v>
      </c>
      <c r="F14" s="7">
        <v>1535219</v>
      </c>
      <c r="G14" s="36">
        <v>219.5</v>
      </c>
      <c r="H14" s="47">
        <f t="shared" si="0"/>
        <v>64.55882352941177</v>
      </c>
      <c r="I14" s="36">
        <v>217.5</v>
      </c>
      <c r="J14" s="47">
        <f t="shared" si="1"/>
        <v>63.970588235294116</v>
      </c>
      <c r="K14" s="36">
        <v>231.5</v>
      </c>
      <c r="L14" s="47">
        <f t="shared" si="2"/>
        <v>68.08823529411765</v>
      </c>
      <c r="M14" s="19">
        <f t="shared" si="3"/>
        <v>668.5</v>
      </c>
      <c r="N14" s="25">
        <f t="shared" si="4"/>
        <v>65.53921568627452</v>
      </c>
      <c r="O14" s="19">
        <v>156</v>
      </c>
      <c r="P14" s="93">
        <v>6</v>
      </c>
      <c r="Q14" s="57"/>
      <c r="R14" s="12" t="s">
        <v>402</v>
      </c>
      <c r="T14" s="30"/>
    </row>
    <row r="15" spans="1:20" ht="16.5">
      <c r="A15" s="11">
        <v>154</v>
      </c>
      <c r="B15" s="153">
        <v>14.41</v>
      </c>
      <c r="C15" s="7" t="s">
        <v>292</v>
      </c>
      <c r="D15" s="7">
        <v>1713223</v>
      </c>
      <c r="E15" s="7" t="s">
        <v>293</v>
      </c>
      <c r="F15" s="7">
        <v>1535341</v>
      </c>
      <c r="G15" s="36">
        <v>217.5</v>
      </c>
      <c r="H15" s="47">
        <f t="shared" si="0"/>
        <v>63.970588235294116</v>
      </c>
      <c r="I15" s="36">
        <v>212</v>
      </c>
      <c r="J15" s="47">
        <f t="shared" si="1"/>
        <v>62.35294117647059</v>
      </c>
      <c r="K15" s="36">
        <v>208</v>
      </c>
      <c r="L15" s="47">
        <f t="shared" si="2"/>
        <v>61.1764705882353</v>
      </c>
      <c r="M15" s="19">
        <f t="shared" si="3"/>
        <v>637.5</v>
      </c>
      <c r="N15" s="25">
        <f t="shared" si="4"/>
        <v>62.5</v>
      </c>
      <c r="O15" s="19">
        <v>152</v>
      </c>
      <c r="P15" s="93"/>
      <c r="Q15" s="57"/>
      <c r="R15" s="12"/>
      <c r="T15" s="30"/>
    </row>
    <row r="16" spans="1:20" ht="16.5">
      <c r="A16" s="11">
        <v>156</v>
      </c>
      <c r="B16" s="153">
        <v>14.49</v>
      </c>
      <c r="C16" s="7" t="s">
        <v>296</v>
      </c>
      <c r="D16" s="7">
        <v>308498</v>
      </c>
      <c r="E16" s="7" t="s">
        <v>297</v>
      </c>
      <c r="F16" s="7">
        <v>1432650</v>
      </c>
      <c r="G16" s="36">
        <v>229</v>
      </c>
      <c r="H16" s="47">
        <f t="shared" si="0"/>
        <v>67.3529411764706</v>
      </c>
      <c r="I16" s="36">
        <v>213.5</v>
      </c>
      <c r="J16" s="47">
        <f t="shared" si="1"/>
        <v>62.794117647058826</v>
      </c>
      <c r="K16" s="36">
        <v>218.5</v>
      </c>
      <c r="L16" s="47">
        <f t="shared" si="2"/>
        <v>64.26470588235294</v>
      </c>
      <c r="M16" s="19">
        <f t="shared" si="3"/>
        <v>661</v>
      </c>
      <c r="N16" s="25">
        <f t="shared" si="4"/>
        <v>64.80392156862746</v>
      </c>
      <c r="O16" s="19">
        <v>155</v>
      </c>
      <c r="P16" s="93">
        <v>7</v>
      </c>
      <c r="Q16" s="57"/>
      <c r="R16" s="12" t="s">
        <v>402</v>
      </c>
      <c r="T16" s="30"/>
    </row>
    <row r="17" spans="1:20" ht="16.5">
      <c r="A17" s="11">
        <v>165</v>
      </c>
      <c r="B17" s="153">
        <v>14.57</v>
      </c>
      <c r="C17" s="7" t="s">
        <v>312</v>
      </c>
      <c r="D17" s="7">
        <v>82716</v>
      </c>
      <c r="E17" s="7" t="s">
        <v>313</v>
      </c>
      <c r="F17" s="7">
        <v>1532155</v>
      </c>
      <c r="G17" s="36">
        <v>229</v>
      </c>
      <c r="H17" s="47">
        <f t="shared" si="0"/>
        <v>67.3529411764706</v>
      </c>
      <c r="I17" s="36">
        <v>223</v>
      </c>
      <c r="J17" s="47">
        <f t="shared" si="1"/>
        <v>65.58823529411765</v>
      </c>
      <c r="K17" s="36">
        <v>218.5</v>
      </c>
      <c r="L17" s="47">
        <f t="shared" si="2"/>
        <v>64.26470588235294</v>
      </c>
      <c r="M17" s="19">
        <f t="shared" si="3"/>
        <v>670.5</v>
      </c>
      <c r="N17" s="25">
        <f t="shared" si="4"/>
        <v>65.73529411764706</v>
      </c>
      <c r="O17" s="19">
        <v>159</v>
      </c>
      <c r="P17" s="93">
        <v>4</v>
      </c>
      <c r="Q17" s="57"/>
      <c r="R17" s="12" t="s">
        <v>402</v>
      </c>
      <c r="T17" s="30"/>
    </row>
    <row r="18" spans="1:20" ht="16.5">
      <c r="A18" s="11"/>
      <c r="B18" s="154">
        <v>15.05</v>
      </c>
      <c r="C18" s="7"/>
      <c r="D18" s="7"/>
      <c r="E18" s="7"/>
      <c r="F18" s="7"/>
      <c r="G18" s="36"/>
      <c r="H18" s="47">
        <f t="shared" si="0"/>
        <v>0</v>
      </c>
      <c r="I18" s="36"/>
      <c r="J18" s="47">
        <f t="shared" si="1"/>
        <v>0</v>
      </c>
      <c r="K18" s="36"/>
      <c r="L18" s="47">
        <f t="shared" si="2"/>
        <v>0</v>
      </c>
      <c r="M18" s="19">
        <f t="shared" si="3"/>
        <v>0</v>
      </c>
      <c r="N18" s="25">
        <f t="shared" si="4"/>
        <v>0</v>
      </c>
      <c r="O18" s="19"/>
      <c r="P18" s="93"/>
      <c r="Q18" s="57"/>
      <c r="R18" s="12"/>
      <c r="T18" s="30"/>
    </row>
    <row r="19" spans="1:20" ht="16.5">
      <c r="A19" s="11">
        <v>41</v>
      </c>
      <c r="B19" s="153">
        <v>15.25</v>
      </c>
      <c r="C19" s="7" t="s">
        <v>184</v>
      </c>
      <c r="D19" s="7">
        <v>13110</v>
      </c>
      <c r="E19" s="7" t="s">
        <v>185</v>
      </c>
      <c r="F19" s="7">
        <v>45783</v>
      </c>
      <c r="G19" s="36">
        <v>202.5</v>
      </c>
      <c r="H19" s="47">
        <f t="shared" si="0"/>
        <v>59.55882352941176</v>
      </c>
      <c r="I19" s="36">
        <v>198</v>
      </c>
      <c r="J19" s="47">
        <f t="shared" si="1"/>
        <v>58.235294117647065</v>
      </c>
      <c r="K19" s="36">
        <v>208.5</v>
      </c>
      <c r="L19" s="47">
        <f t="shared" si="2"/>
        <v>61.32352941176471</v>
      </c>
      <c r="M19" s="19">
        <f t="shared" si="3"/>
        <v>609</v>
      </c>
      <c r="N19" s="25">
        <f t="shared" si="4"/>
        <v>59.705882352941174</v>
      </c>
      <c r="O19" s="19">
        <v>144</v>
      </c>
      <c r="P19" s="93"/>
      <c r="Q19" s="57"/>
      <c r="R19" s="12"/>
      <c r="T19" s="30"/>
    </row>
    <row r="20" spans="1:20" ht="16.5">
      <c r="A20" s="11">
        <v>107</v>
      </c>
      <c r="B20" s="153">
        <v>15.33</v>
      </c>
      <c r="C20" s="7" t="s">
        <v>215</v>
      </c>
      <c r="D20" s="7">
        <v>231584</v>
      </c>
      <c r="E20" s="7" t="s">
        <v>216</v>
      </c>
      <c r="F20" s="7">
        <v>58147</v>
      </c>
      <c r="G20" s="36">
        <v>229.5</v>
      </c>
      <c r="H20" s="47">
        <f t="shared" si="0"/>
        <v>67.5</v>
      </c>
      <c r="I20" s="36">
        <v>233</v>
      </c>
      <c r="J20" s="47">
        <f t="shared" si="1"/>
        <v>68.52941176470588</v>
      </c>
      <c r="K20" s="36">
        <v>235</v>
      </c>
      <c r="L20" s="47">
        <f t="shared" si="2"/>
        <v>69.11764705882352</v>
      </c>
      <c r="M20" s="19">
        <f t="shared" si="3"/>
        <v>697.5</v>
      </c>
      <c r="N20" s="25">
        <f t="shared" si="4"/>
        <v>68.38235294117648</v>
      </c>
      <c r="O20" s="19">
        <v>165</v>
      </c>
      <c r="P20" s="93">
        <v>1</v>
      </c>
      <c r="Q20" s="57"/>
      <c r="R20" s="12" t="s">
        <v>402</v>
      </c>
      <c r="T20" s="30"/>
    </row>
    <row r="21" spans="1:20" ht="16.5">
      <c r="A21" s="11">
        <v>114</v>
      </c>
      <c r="B21" s="153">
        <v>15.41</v>
      </c>
      <c r="C21" s="7" t="s">
        <v>227</v>
      </c>
      <c r="D21" s="7">
        <v>356999</v>
      </c>
      <c r="E21" s="7" t="s">
        <v>228</v>
      </c>
      <c r="F21" s="7">
        <v>60625</v>
      </c>
      <c r="G21" s="36">
        <v>209.5</v>
      </c>
      <c r="H21" s="47">
        <f t="shared" si="0"/>
        <v>61.617647058823536</v>
      </c>
      <c r="I21" s="36">
        <v>209.5</v>
      </c>
      <c r="J21" s="47">
        <f t="shared" si="1"/>
        <v>61.617647058823536</v>
      </c>
      <c r="K21" s="36">
        <v>208</v>
      </c>
      <c r="L21" s="47">
        <f t="shared" si="2"/>
        <v>61.1764705882353</v>
      </c>
      <c r="M21" s="19">
        <f t="shared" si="3"/>
        <v>627</v>
      </c>
      <c r="N21" s="25">
        <f t="shared" si="4"/>
        <v>61.47058823529412</v>
      </c>
      <c r="O21" s="19">
        <v>147</v>
      </c>
      <c r="P21" s="93"/>
      <c r="Q21" s="57"/>
      <c r="R21" s="12"/>
      <c r="T21" s="30"/>
    </row>
    <row r="22" spans="1:20" ht="16.5">
      <c r="A22" s="11">
        <v>142</v>
      </c>
      <c r="B22" s="153">
        <v>15.49</v>
      </c>
      <c r="C22" s="7" t="s">
        <v>271</v>
      </c>
      <c r="D22" s="7">
        <v>62146</v>
      </c>
      <c r="E22" s="7" t="s">
        <v>272</v>
      </c>
      <c r="F22" s="7">
        <v>58115</v>
      </c>
      <c r="G22" s="36"/>
      <c r="H22" s="47" t="s">
        <v>397</v>
      </c>
      <c r="I22" s="36"/>
      <c r="J22" s="47" t="s">
        <v>397</v>
      </c>
      <c r="K22" s="36"/>
      <c r="L22" s="47" t="s">
        <v>397</v>
      </c>
      <c r="M22" s="19">
        <f t="shared" si="3"/>
        <v>0</v>
      </c>
      <c r="N22" s="25">
        <f t="shared" si="4"/>
        <v>0</v>
      </c>
      <c r="O22" s="19"/>
      <c r="P22" s="93"/>
      <c r="Q22" s="57"/>
      <c r="R22" s="12"/>
      <c r="T22" s="30"/>
    </row>
    <row r="23" spans="1:20" ht="16.5">
      <c r="A23" s="11">
        <v>128</v>
      </c>
      <c r="B23" s="153">
        <v>15.57</v>
      </c>
      <c r="C23" s="7" t="s">
        <v>246</v>
      </c>
      <c r="D23" s="7">
        <v>77712</v>
      </c>
      <c r="E23" s="7" t="s">
        <v>247</v>
      </c>
      <c r="F23" s="7">
        <v>152715</v>
      </c>
      <c r="G23" s="36">
        <v>214</v>
      </c>
      <c r="H23" s="47">
        <f t="shared" si="0"/>
        <v>62.94117647058823</v>
      </c>
      <c r="I23" s="36">
        <v>217.5</v>
      </c>
      <c r="J23" s="47">
        <f t="shared" si="1"/>
        <v>63.970588235294116</v>
      </c>
      <c r="K23" s="36">
        <v>219.5</v>
      </c>
      <c r="L23" s="47">
        <f t="shared" si="2"/>
        <v>64.55882352941177</v>
      </c>
      <c r="M23" s="19">
        <f t="shared" si="3"/>
        <v>651</v>
      </c>
      <c r="N23" s="25">
        <f t="shared" si="4"/>
        <v>63.8235294117647</v>
      </c>
      <c r="O23" s="19">
        <v>154</v>
      </c>
      <c r="P23" s="93"/>
      <c r="Q23" s="57"/>
      <c r="R23" s="12"/>
      <c r="T23" s="30"/>
    </row>
    <row r="24" spans="1:20" ht="16.5">
      <c r="A24" s="11">
        <v>163</v>
      </c>
      <c r="B24" s="153">
        <v>16.05</v>
      </c>
      <c r="C24" s="7" t="s">
        <v>308</v>
      </c>
      <c r="D24" s="7">
        <v>19203</v>
      </c>
      <c r="E24" s="7" t="s">
        <v>309</v>
      </c>
      <c r="F24" s="7">
        <v>39253</v>
      </c>
      <c r="G24" s="36">
        <v>219</v>
      </c>
      <c r="H24" s="47">
        <f t="shared" si="0"/>
        <v>64.41176470588236</v>
      </c>
      <c r="I24" s="36">
        <v>211</v>
      </c>
      <c r="J24" s="47">
        <f t="shared" si="1"/>
        <v>62.05882352941177</v>
      </c>
      <c r="K24" s="36">
        <v>224</v>
      </c>
      <c r="L24" s="47">
        <f t="shared" si="2"/>
        <v>65.88235294117646</v>
      </c>
      <c r="M24" s="19">
        <f t="shared" si="3"/>
        <v>654</v>
      </c>
      <c r="N24" s="25">
        <f t="shared" si="4"/>
        <v>64.11764705882354</v>
      </c>
      <c r="O24" s="19">
        <v>155</v>
      </c>
      <c r="P24" s="93">
        <v>10</v>
      </c>
      <c r="Q24" s="57"/>
      <c r="R24" s="12" t="s">
        <v>402</v>
      </c>
      <c r="T24" s="30"/>
    </row>
    <row r="25" spans="1:20" ht="16.5">
      <c r="A25" s="11">
        <v>185</v>
      </c>
      <c r="B25" s="153">
        <v>16.13</v>
      </c>
      <c r="C25" s="7" t="s">
        <v>349</v>
      </c>
      <c r="D25" s="7">
        <v>111082</v>
      </c>
      <c r="E25" s="7" t="s">
        <v>350</v>
      </c>
      <c r="F25" s="7">
        <v>53061</v>
      </c>
      <c r="G25" s="36">
        <v>212.5</v>
      </c>
      <c r="H25" s="47">
        <f t="shared" si="0"/>
        <v>62.5</v>
      </c>
      <c r="I25" s="36">
        <v>213.5</v>
      </c>
      <c r="J25" s="47">
        <f t="shared" si="1"/>
        <v>62.794117647058826</v>
      </c>
      <c r="K25" s="36">
        <v>215.5</v>
      </c>
      <c r="L25" s="47">
        <f t="shared" si="2"/>
        <v>63.382352941176464</v>
      </c>
      <c r="M25" s="19">
        <f t="shared" si="3"/>
        <v>641.5</v>
      </c>
      <c r="N25" s="25">
        <f t="shared" si="4"/>
        <v>62.8921568627451</v>
      </c>
      <c r="O25" s="19">
        <v>152</v>
      </c>
      <c r="P25" s="93"/>
      <c r="Q25" s="57"/>
      <c r="R25" s="12"/>
      <c r="T25" s="30"/>
    </row>
    <row r="26" spans="1:20" ht="16.5">
      <c r="A26" s="11">
        <v>174</v>
      </c>
      <c r="B26" s="153">
        <v>16.21</v>
      </c>
      <c r="C26" s="7" t="s">
        <v>347</v>
      </c>
      <c r="D26" s="7">
        <v>311766</v>
      </c>
      <c r="E26" s="7" t="s">
        <v>348</v>
      </c>
      <c r="F26" s="7">
        <v>1534745</v>
      </c>
      <c r="G26" s="36">
        <v>224</v>
      </c>
      <c r="H26" s="47">
        <f t="shared" si="0"/>
        <v>65.88235294117646</v>
      </c>
      <c r="I26" s="36">
        <v>220</v>
      </c>
      <c r="J26" s="47">
        <f t="shared" si="1"/>
        <v>64.70588235294117</v>
      </c>
      <c r="K26" s="36">
        <v>229.5</v>
      </c>
      <c r="L26" s="47">
        <f t="shared" si="2"/>
        <v>67.5</v>
      </c>
      <c r="M26" s="19">
        <f t="shared" si="3"/>
        <v>673.5</v>
      </c>
      <c r="N26" s="25">
        <f t="shared" si="4"/>
        <v>66.02941176470588</v>
      </c>
      <c r="O26" s="19">
        <v>160</v>
      </c>
      <c r="P26" s="93">
        <v>3</v>
      </c>
      <c r="Q26" s="57"/>
      <c r="R26" s="12" t="s">
        <v>402</v>
      </c>
      <c r="T26" s="30"/>
    </row>
    <row r="27" spans="1:20" ht="16.5">
      <c r="A27" s="11">
        <v>197</v>
      </c>
      <c r="B27" s="153">
        <v>16.29</v>
      </c>
      <c r="C27" s="7" t="s">
        <v>391</v>
      </c>
      <c r="D27" s="7">
        <v>1410178</v>
      </c>
      <c r="E27" s="7" t="s">
        <v>392</v>
      </c>
      <c r="F27" s="7">
        <v>1831364</v>
      </c>
      <c r="G27" s="36">
        <v>227.5</v>
      </c>
      <c r="H27" s="47">
        <f t="shared" si="0"/>
        <v>66.91176470588235</v>
      </c>
      <c r="I27" s="36">
        <v>215.5</v>
      </c>
      <c r="J27" s="47">
        <f t="shared" si="1"/>
        <v>63.382352941176464</v>
      </c>
      <c r="K27" s="36">
        <v>214.5</v>
      </c>
      <c r="L27" s="47">
        <f t="shared" si="2"/>
        <v>63.088235294117645</v>
      </c>
      <c r="M27" s="19">
        <f t="shared" si="3"/>
        <v>657.5</v>
      </c>
      <c r="N27" s="25">
        <f t="shared" si="4"/>
        <v>64.4607843137255</v>
      </c>
      <c r="O27" s="19">
        <v>156</v>
      </c>
      <c r="P27" s="93">
        <v>8</v>
      </c>
      <c r="Q27" s="57" t="s">
        <v>30</v>
      </c>
      <c r="R27" s="12" t="s">
        <v>402</v>
      </c>
      <c r="T27" s="30"/>
    </row>
    <row r="28" spans="1:20" ht="16.5">
      <c r="A28" s="11"/>
      <c r="B28" s="154">
        <v>16.37</v>
      </c>
      <c r="C28" s="7"/>
      <c r="D28" s="7"/>
      <c r="E28" s="7"/>
      <c r="F28" s="7"/>
      <c r="G28" s="36"/>
      <c r="H28" s="47">
        <f t="shared" si="0"/>
        <v>0</v>
      </c>
      <c r="I28" s="36"/>
      <c r="J28" s="47">
        <f t="shared" si="1"/>
        <v>0</v>
      </c>
      <c r="K28" s="36"/>
      <c r="L28" s="47">
        <f t="shared" si="2"/>
        <v>0</v>
      </c>
      <c r="M28" s="19">
        <f t="shared" si="3"/>
        <v>0</v>
      </c>
      <c r="N28" s="25">
        <f t="shared" si="4"/>
        <v>0</v>
      </c>
      <c r="O28" s="19"/>
      <c r="P28" s="7"/>
      <c r="Q28" s="57"/>
      <c r="R28" s="12"/>
      <c r="T28" s="30"/>
    </row>
    <row r="29" spans="1:20" ht="15.75">
      <c r="A29" s="11"/>
      <c r="B29" s="7"/>
      <c r="C29" s="7"/>
      <c r="D29" s="7"/>
      <c r="E29" s="7"/>
      <c r="F29" s="7"/>
      <c r="G29" s="36"/>
      <c r="H29" s="47">
        <f t="shared" si="0"/>
        <v>0</v>
      </c>
      <c r="I29" s="36"/>
      <c r="J29" s="47">
        <f t="shared" si="1"/>
        <v>0</v>
      </c>
      <c r="K29" s="36"/>
      <c r="L29" s="47">
        <f t="shared" si="2"/>
        <v>0</v>
      </c>
      <c r="M29" s="19">
        <f t="shared" si="3"/>
        <v>0</v>
      </c>
      <c r="N29" s="25">
        <f t="shared" si="4"/>
        <v>0</v>
      </c>
      <c r="O29" s="19"/>
      <c r="P29" s="7"/>
      <c r="Q29" s="57"/>
      <c r="R29" s="12"/>
      <c r="T29" s="30"/>
    </row>
    <row r="30" spans="1:20" ht="15.75">
      <c r="A30" s="11"/>
      <c r="B30" s="7"/>
      <c r="C30" s="7"/>
      <c r="D30" s="7"/>
      <c r="E30" s="7"/>
      <c r="F30" s="7"/>
      <c r="G30" s="36"/>
      <c r="H30" s="47">
        <f t="shared" si="0"/>
        <v>0</v>
      </c>
      <c r="I30" s="36"/>
      <c r="J30" s="47">
        <f t="shared" si="1"/>
        <v>0</v>
      </c>
      <c r="K30" s="36"/>
      <c r="L30" s="47">
        <f t="shared" si="2"/>
        <v>0</v>
      </c>
      <c r="M30" s="19">
        <f t="shared" si="3"/>
        <v>0</v>
      </c>
      <c r="N30" s="25">
        <f t="shared" si="4"/>
        <v>0</v>
      </c>
      <c r="O30" s="19"/>
      <c r="P30" s="7"/>
      <c r="Q30" s="57"/>
      <c r="R30" s="12"/>
      <c r="T30" s="30"/>
    </row>
    <row r="31" spans="1:20" ht="15.75">
      <c r="A31" s="11"/>
      <c r="B31" s="7"/>
      <c r="C31" s="7"/>
      <c r="D31" s="7"/>
      <c r="E31" s="7"/>
      <c r="F31" s="7"/>
      <c r="G31" s="36"/>
      <c r="H31" s="47">
        <f t="shared" si="0"/>
        <v>0</v>
      </c>
      <c r="I31" s="36"/>
      <c r="J31" s="47">
        <f t="shared" si="1"/>
        <v>0</v>
      </c>
      <c r="K31" s="36"/>
      <c r="L31" s="47">
        <f t="shared" si="2"/>
        <v>0</v>
      </c>
      <c r="M31" s="19">
        <f t="shared" si="3"/>
        <v>0</v>
      </c>
      <c r="N31" s="25">
        <f t="shared" si="4"/>
        <v>0</v>
      </c>
      <c r="O31" s="19"/>
      <c r="P31" s="7"/>
      <c r="Q31" s="57"/>
      <c r="R31" s="12"/>
      <c r="T31" s="30"/>
    </row>
    <row r="32" spans="1:20" ht="15.75">
      <c r="A32" s="11"/>
      <c r="B32" s="7"/>
      <c r="C32" s="7"/>
      <c r="D32" s="7"/>
      <c r="E32" s="7"/>
      <c r="F32" s="7"/>
      <c r="G32" s="36"/>
      <c r="H32" s="47">
        <f t="shared" si="0"/>
        <v>0</v>
      </c>
      <c r="I32" s="36"/>
      <c r="J32" s="47">
        <f t="shared" si="1"/>
        <v>0</v>
      </c>
      <c r="K32" s="36"/>
      <c r="L32" s="47">
        <f t="shared" si="2"/>
        <v>0</v>
      </c>
      <c r="M32" s="19">
        <f t="shared" si="3"/>
        <v>0</v>
      </c>
      <c r="N32" s="25">
        <f t="shared" si="4"/>
        <v>0</v>
      </c>
      <c r="O32" s="19"/>
      <c r="P32" s="7"/>
      <c r="Q32" s="57"/>
      <c r="R32" s="12"/>
      <c r="T32" s="30"/>
    </row>
    <row r="33" spans="1:20" ht="15.75">
      <c r="A33" s="11"/>
      <c r="B33" s="7"/>
      <c r="C33" s="7"/>
      <c r="D33" s="7"/>
      <c r="E33" s="7"/>
      <c r="F33" s="7"/>
      <c r="G33" s="36"/>
      <c r="H33" s="47">
        <f t="shared" si="0"/>
        <v>0</v>
      </c>
      <c r="I33" s="36"/>
      <c r="J33" s="47">
        <f t="shared" si="1"/>
        <v>0</v>
      </c>
      <c r="K33" s="36"/>
      <c r="L33" s="47">
        <f t="shared" si="2"/>
        <v>0</v>
      </c>
      <c r="M33" s="19">
        <f t="shared" si="3"/>
        <v>0</v>
      </c>
      <c r="N33" s="25">
        <f t="shared" si="4"/>
        <v>0</v>
      </c>
      <c r="O33" s="19"/>
      <c r="P33" s="7"/>
      <c r="Q33" s="57"/>
      <c r="R33" s="12"/>
      <c r="T33" s="30"/>
    </row>
    <row r="34" spans="1:20" ht="15.75">
      <c r="A34" s="11"/>
      <c r="B34" s="7"/>
      <c r="C34" s="7"/>
      <c r="D34" s="7"/>
      <c r="E34" s="7"/>
      <c r="F34" s="7"/>
      <c r="G34" s="36"/>
      <c r="H34" s="47">
        <f t="shared" si="0"/>
        <v>0</v>
      </c>
      <c r="I34" s="36"/>
      <c r="J34" s="47">
        <f t="shared" si="1"/>
        <v>0</v>
      </c>
      <c r="K34" s="36"/>
      <c r="L34" s="47">
        <f t="shared" si="2"/>
        <v>0</v>
      </c>
      <c r="M34" s="19">
        <f t="shared" si="3"/>
        <v>0</v>
      </c>
      <c r="N34" s="25">
        <f t="shared" si="4"/>
        <v>0</v>
      </c>
      <c r="O34" s="19"/>
      <c r="P34" s="7"/>
      <c r="Q34" s="57"/>
      <c r="R34" s="12"/>
      <c r="T34" s="30"/>
    </row>
    <row r="35" spans="1:20" ht="15.75">
      <c r="A35" s="11"/>
      <c r="B35" s="7"/>
      <c r="C35" s="7"/>
      <c r="D35" s="7"/>
      <c r="E35" s="7"/>
      <c r="F35" s="7"/>
      <c r="G35" s="36"/>
      <c r="H35" s="47">
        <f t="shared" si="0"/>
        <v>0</v>
      </c>
      <c r="I35" s="36"/>
      <c r="J35" s="47">
        <f t="shared" si="1"/>
        <v>0</v>
      </c>
      <c r="K35" s="36"/>
      <c r="L35" s="47">
        <f t="shared" si="2"/>
        <v>0</v>
      </c>
      <c r="M35" s="19">
        <f t="shared" si="3"/>
        <v>0</v>
      </c>
      <c r="N35" s="25">
        <f t="shared" si="4"/>
        <v>0</v>
      </c>
      <c r="O35" s="19"/>
      <c r="P35" s="7"/>
      <c r="Q35" s="57"/>
      <c r="R35" s="12"/>
      <c r="T35" s="30"/>
    </row>
    <row r="36" spans="1:20" ht="15.75">
      <c r="A36" s="11"/>
      <c r="B36" s="7"/>
      <c r="C36" s="7"/>
      <c r="D36" s="7"/>
      <c r="E36" s="7"/>
      <c r="F36" s="7"/>
      <c r="G36" s="36"/>
      <c r="H36" s="47">
        <f t="shared" si="0"/>
        <v>0</v>
      </c>
      <c r="I36" s="36"/>
      <c r="J36" s="47">
        <f t="shared" si="1"/>
        <v>0</v>
      </c>
      <c r="K36" s="36"/>
      <c r="L36" s="47">
        <f t="shared" si="2"/>
        <v>0</v>
      </c>
      <c r="M36" s="19">
        <f t="shared" si="3"/>
        <v>0</v>
      </c>
      <c r="N36" s="25">
        <f t="shared" si="4"/>
        <v>0</v>
      </c>
      <c r="O36" s="19"/>
      <c r="P36" s="7"/>
      <c r="Q36" s="57"/>
      <c r="R36" s="12"/>
      <c r="T36" s="30"/>
    </row>
    <row r="37" spans="1:20" ht="15.75">
      <c r="A37" s="11"/>
      <c r="B37" s="7"/>
      <c r="C37" s="7"/>
      <c r="D37" s="7"/>
      <c r="E37" s="7"/>
      <c r="F37" s="7"/>
      <c r="G37" s="36"/>
      <c r="H37" s="47">
        <f t="shared" si="0"/>
        <v>0</v>
      </c>
      <c r="I37" s="36"/>
      <c r="J37" s="47">
        <f t="shared" si="1"/>
        <v>0</v>
      </c>
      <c r="K37" s="36"/>
      <c r="L37" s="47">
        <f t="shared" si="2"/>
        <v>0</v>
      </c>
      <c r="M37" s="19">
        <f t="shared" si="3"/>
        <v>0</v>
      </c>
      <c r="N37" s="25">
        <f t="shared" si="4"/>
        <v>0</v>
      </c>
      <c r="O37" s="19"/>
      <c r="P37" s="7"/>
      <c r="Q37" s="57"/>
      <c r="R37" s="12"/>
      <c r="T37" s="30"/>
    </row>
    <row r="38" spans="1:20" ht="15.75">
      <c r="A38" s="11"/>
      <c r="B38" s="7"/>
      <c r="C38" s="7"/>
      <c r="D38" s="7"/>
      <c r="E38" s="7"/>
      <c r="F38" s="7"/>
      <c r="G38" s="36"/>
      <c r="H38" s="47">
        <f t="shared" si="0"/>
        <v>0</v>
      </c>
      <c r="I38" s="36"/>
      <c r="J38" s="47">
        <f t="shared" si="1"/>
        <v>0</v>
      </c>
      <c r="K38" s="36"/>
      <c r="L38" s="47">
        <f t="shared" si="2"/>
        <v>0</v>
      </c>
      <c r="M38" s="19">
        <f t="shared" si="3"/>
        <v>0</v>
      </c>
      <c r="N38" s="25">
        <f t="shared" si="4"/>
        <v>0</v>
      </c>
      <c r="O38" s="19"/>
      <c r="P38" s="7"/>
      <c r="Q38" s="57"/>
      <c r="R38" s="12"/>
      <c r="T38" s="30"/>
    </row>
    <row r="39" spans="1:20" ht="15.75">
      <c r="A39" s="11"/>
      <c r="B39" s="7"/>
      <c r="C39" s="7"/>
      <c r="D39" s="7"/>
      <c r="E39" s="7"/>
      <c r="F39" s="7"/>
      <c r="G39" s="36"/>
      <c r="H39" s="47">
        <f t="shared" si="0"/>
        <v>0</v>
      </c>
      <c r="I39" s="36"/>
      <c r="J39" s="47">
        <f t="shared" si="1"/>
        <v>0</v>
      </c>
      <c r="K39" s="36"/>
      <c r="L39" s="47">
        <f t="shared" si="2"/>
        <v>0</v>
      </c>
      <c r="M39" s="19">
        <f t="shared" si="3"/>
        <v>0</v>
      </c>
      <c r="N39" s="25">
        <f t="shared" si="4"/>
        <v>0</v>
      </c>
      <c r="O39" s="19"/>
      <c r="P39" s="7"/>
      <c r="Q39" s="57"/>
      <c r="R39" s="12"/>
      <c r="T39" s="30"/>
    </row>
    <row r="40" spans="1:20" ht="15.75">
      <c r="A40" s="11"/>
      <c r="B40" s="7"/>
      <c r="C40" s="7"/>
      <c r="D40" s="7"/>
      <c r="E40" s="7"/>
      <c r="F40" s="7"/>
      <c r="G40" s="36"/>
      <c r="H40" s="47">
        <f t="shared" si="0"/>
        <v>0</v>
      </c>
      <c r="I40" s="36"/>
      <c r="J40" s="47">
        <f t="shared" si="1"/>
        <v>0</v>
      </c>
      <c r="K40" s="36"/>
      <c r="L40" s="47">
        <f t="shared" si="2"/>
        <v>0</v>
      </c>
      <c r="M40" s="19">
        <f t="shared" si="3"/>
        <v>0</v>
      </c>
      <c r="N40" s="25">
        <f t="shared" si="4"/>
        <v>0</v>
      </c>
      <c r="O40" s="19"/>
      <c r="P40" s="7"/>
      <c r="Q40" s="57"/>
      <c r="R40" s="12"/>
      <c r="T40" s="30"/>
    </row>
    <row r="41" spans="1:20" ht="15.75">
      <c r="A41" s="11"/>
      <c r="B41" s="7"/>
      <c r="C41" s="7"/>
      <c r="D41" s="7"/>
      <c r="E41" s="7"/>
      <c r="F41" s="7"/>
      <c r="G41" s="36"/>
      <c r="H41" s="47">
        <f t="shared" si="0"/>
        <v>0</v>
      </c>
      <c r="I41" s="36"/>
      <c r="J41" s="47">
        <f t="shared" si="1"/>
        <v>0</v>
      </c>
      <c r="K41" s="36"/>
      <c r="L41" s="47">
        <f t="shared" si="2"/>
        <v>0</v>
      </c>
      <c r="M41" s="19">
        <f t="shared" si="3"/>
        <v>0</v>
      </c>
      <c r="N41" s="25">
        <f t="shared" si="4"/>
        <v>0</v>
      </c>
      <c r="O41" s="19"/>
      <c r="P41" s="7"/>
      <c r="Q41" s="57"/>
      <c r="R41" s="12"/>
      <c r="T41" s="30"/>
    </row>
    <row r="42" spans="1:20" ht="15.75">
      <c r="A42" s="11"/>
      <c r="B42" s="7"/>
      <c r="C42" s="7"/>
      <c r="D42" s="7"/>
      <c r="E42" s="7"/>
      <c r="F42" s="7"/>
      <c r="G42" s="36"/>
      <c r="H42" s="47">
        <f t="shared" si="0"/>
        <v>0</v>
      </c>
      <c r="I42" s="36"/>
      <c r="J42" s="47">
        <f t="shared" si="1"/>
        <v>0</v>
      </c>
      <c r="K42" s="36"/>
      <c r="L42" s="47">
        <f t="shared" si="2"/>
        <v>0</v>
      </c>
      <c r="M42" s="19">
        <f t="shared" si="3"/>
        <v>0</v>
      </c>
      <c r="N42" s="25">
        <f t="shared" si="4"/>
        <v>0</v>
      </c>
      <c r="O42" s="19"/>
      <c r="P42" s="7"/>
      <c r="Q42" s="57"/>
      <c r="R42" s="12"/>
      <c r="T42" s="30"/>
    </row>
    <row r="43" spans="1:20" ht="15.75">
      <c r="A43" s="11"/>
      <c r="B43" s="7"/>
      <c r="C43" s="7"/>
      <c r="D43" s="7"/>
      <c r="E43" s="7"/>
      <c r="F43" s="7"/>
      <c r="G43" s="36"/>
      <c r="H43" s="47">
        <f t="shared" si="0"/>
        <v>0</v>
      </c>
      <c r="I43" s="36"/>
      <c r="J43" s="47">
        <f t="shared" si="1"/>
        <v>0</v>
      </c>
      <c r="K43" s="36"/>
      <c r="L43" s="47">
        <f t="shared" si="2"/>
        <v>0</v>
      </c>
      <c r="M43" s="19">
        <f t="shared" si="3"/>
        <v>0</v>
      </c>
      <c r="N43" s="25">
        <f t="shared" si="4"/>
        <v>0</v>
      </c>
      <c r="O43" s="19"/>
      <c r="P43" s="7"/>
      <c r="Q43" s="57"/>
      <c r="R43" s="12"/>
      <c r="T43" s="30"/>
    </row>
    <row r="44" spans="1:20" ht="15.75">
      <c r="A44" s="11"/>
      <c r="B44" s="7"/>
      <c r="C44" s="7"/>
      <c r="D44" s="7"/>
      <c r="E44" s="7"/>
      <c r="F44" s="7"/>
      <c r="G44" s="36"/>
      <c r="H44" s="47">
        <f t="shared" si="0"/>
        <v>0</v>
      </c>
      <c r="I44" s="36"/>
      <c r="J44" s="47">
        <f t="shared" si="1"/>
        <v>0</v>
      </c>
      <c r="K44" s="36"/>
      <c r="L44" s="47">
        <f t="shared" si="2"/>
        <v>0</v>
      </c>
      <c r="M44" s="19">
        <f t="shared" si="3"/>
        <v>0</v>
      </c>
      <c r="N44" s="25">
        <f t="shared" si="4"/>
        <v>0</v>
      </c>
      <c r="O44" s="19"/>
      <c r="P44" s="7"/>
      <c r="Q44" s="57"/>
      <c r="R44" s="12"/>
      <c r="T44" s="30"/>
    </row>
    <row r="45" spans="1:20" ht="15.75">
      <c r="A45" s="11"/>
      <c r="B45" s="7"/>
      <c r="C45" s="7"/>
      <c r="D45" s="7"/>
      <c r="E45" s="7"/>
      <c r="F45" s="7"/>
      <c r="G45" s="36"/>
      <c r="H45" s="47">
        <f t="shared" si="0"/>
        <v>0</v>
      </c>
      <c r="I45" s="36"/>
      <c r="J45" s="47">
        <f t="shared" si="1"/>
        <v>0</v>
      </c>
      <c r="K45" s="36"/>
      <c r="L45" s="47">
        <f t="shared" si="2"/>
        <v>0</v>
      </c>
      <c r="M45" s="19">
        <f t="shared" si="3"/>
        <v>0</v>
      </c>
      <c r="N45" s="25">
        <f t="shared" si="4"/>
        <v>0</v>
      </c>
      <c r="O45" s="19"/>
      <c r="P45" s="7"/>
      <c r="Q45" s="57"/>
      <c r="R45" s="12"/>
      <c r="T45" s="30"/>
    </row>
    <row r="46" spans="1:20" ht="15.75">
      <c r="A46" s="11"/>
      <c r="B46" s="7"/>
      <c r="C46" s="7"/>
      <c r="D46" s="7"/>
      <c r="E46" s="7"/>
      <c r="F46" s="7"/>
      <c r="G46" s="36"/>
      <c r="H46" s="47">
        <f t="shared" si="0"/>
        <v>0</v>
      </c>
      <c r="I46" s="36"/>
      <c r="J46" s="47">
        <f t="shared" si="1"/>
        <v>0</v>
      </c>
      <c r="K46" s="36"/>
      <c r="L46" s="47">
        <f t="shared" si="2"/>
        <v>0</v>
      </c>
      <c r="M46" s="19">
        <f t="shared" si="3"/>
        <v>0</v>
      </c>
      <c r="N46" s="25">
        <f t="shared" si="4"/>
        <v>0</v>
      </c>
      <c r="O46" s="19"/>
      <c r="P46" s="7"/>
      <c r="Q46" s="57"/>
      <c r="R46" s="12"/>
      <c r="T46" s="30"/>
    </row>
    <row r="47" spans="1:20" ht="16.5" thickBot="1">
      <c r="A47" s="13"/>
      <c r="B47" s="14"/>
      <c r="C47" s="14"/>
      <c r="D47" s="14"/>
      <c r="E47" s="14"/>
      <c r="F47" s="14"/>
      <c r="G47" s="53"/>
      <c r="H47" s="54">
        <f t="shared" si="0"/>
        <v>0</v>
      </c>
      <c r="I47" s="53"/>
      <c r="J47" s="54">
        <f t="shared" si="1"/>
        <v>0</v>
      </c>
      <c r="K47" s="53"/>
      <c r="L47" s="54">
        <f t="shared" si="2"/>
        <v>0</v>
      </c>
      <c r="M47" s="20">
        <f t="shared" si="3"/>
        <v>0</v>
      </c>
      <c r="N47" s="26">
        <f>M47/$N$6*100</f>
        <v>0</v>
      </c>
      <c r="O47" s="20"/>
      <c r="P47" s="14"/>
      <c r="Q47" s="58"/>
      <c r="R47" s="15"/>
      <c r="T47" s="30"/>
    </row>
  </sheetData>
  <sheetProtection/>
  <mergeCells count="1">
    <mergeCell ref="C5:I5"/>
  </mergeCells>
  <conditionalFormatting sqref="T8:T47">
    <cfRule type="cellIs" priority="2" dxfId="1" operator="greaterThan" stopIfTrue="1">
      <formula>6.99</formula>
    </cfRule>
  </conditionalFormatting>
  <conditionalFormatting sqref="T8:T47">
    <cfRule type="cellIs" priority="1" dxfId="0" operator="greaterThan" stopIfTrue="1">
      <formula>0.0699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" width="8.8515625" style="38" bestFit="1" customWidth="1"/>
    <col min="2" max="2" width="4.421875" style="38" bestFit="1" customWidth="1"/>
    <col min="3" max="3" width="23.00390625" style="0" bestFit="1" customWidth="1"/>
    <col min="4" max="4" width="10.8515625" style="0" bestFit="1" customWidth="1"/>
    <col min="5" max="5" width="26.140625" style="0" bestFit="1" customWidth="1"/>
    <col min="6" max="6" width="12.421875" style="0" bestFit="1" customWidth="1"/>
    <col min="7" max="7" width="9.140625" style="38" customWidth="1"/>
  </cols>
  <sheetData>
    <row r="1" spans="4:11" ht="18.75">
      <c r="D1" s="38"/>
      <c r="E1" s="94" t="s">
        <v>370</v>
      </c>
      <c r="F1" s="2"/>
      <c r="G1" s="33"/>
      <c r="H1" s="22"/>
      <c r="I1" s="16"/>
      <c r="J1" s="2"/>
      <c r="K1" s="2"/>
    </row>
    <row r="2" spans="1:11" ht="15.75">
      <c r="A2" s="95" t="s">
        <v>360</v>
      </c>
      <c r="B2" s="100"/>
      <c r="C2" s="6"/>
      <c r="D2" s="6"/>
      <c r="E2" s="6"/>
      <c r="H2" s="6" t="s">
        <v>9</v>
      </c>
      <c r="I2" s="60" t="s">
        <v>7</v>
      </c>
      <c r="J2" s="2"/>
      <c r="K2" s="2"/>
    </row>
    <row r="3" spans="1:11" ht="15.75">
      <c r="A3" s="95" t="s">
        <v>0</v>
      </c>
      <c r="C3" s="100" t="s">
        <v>368</v>
      </c>
      <c r="D3" s="6"/>
      <c r="E3" s="6"/>
      <c r="F3" s="6"/>
      <c r="G3" s="34"/>
      <c r="H3" s="22"/>
      <c r="I3" s="16"/>
      <c r="J3" s="2"/>
      <c r="K3" s="2"/>
    </row>
    <row r="4" spans="1:11" ht="15.75">
      <c r="A4" s="95" t="s">
        <v>10</v>
      </c>
      <c r="B4" s="100">
        <v>1</v>
      </c>
      <c r="C4" s="6"/>
      <c r="D4" s="6"/>
      <c r="E4" s="6"/>
      <c r="F4" s="6"/>
      <c r="G4" s="34"/>
      <c r="H4" s="22"/>
      <c r="I4" s="21"/>
      <c r="J4" s="2"/>
      <c r="K4" s="2"/>
    </row>
    <row r="5" spans="4:11" ht="12.75">
      <c r="D5" s="38"/>
      <c r="E5" s="107" t="s">
        <v>16</v>
      </c>
      <c r="F5" s="2"/>
      <c r="G5" s="33"/>
      <c r="H5" s="22"/>
      <c r="I5" s="16"/>
      <c r="J5" s="2"/>
      <c r="K5" s="2"/>
    </row>
    <row r="6" spans="1:11" ht="13.5" thickBot="1">
      <c r="A6" s="108"/>
      <c r="B6" s="110"/>
      <c r="C6" s="4"/>
      <c r="D6" s="4"/>
      <c r="E6" s="4"/>
      <c r="F6" s="4"/>
      <c r="G6" s="35"/>
      <c r="H6" s="23"/>
      <c r="I6" s="17"/>
      <c r="J6" s="4"/>
      <c r="K6" s="2"/>
    </row>
    <row r="7" spans="1:11" ht="15.75">
      <c r="A7" s="67" t="s">
        <v>2</v>
      </c>
      <c r="B7" s="68" t="s">
        <v>13</v>
      </c>
      <c r="C7" s="68" t="s">
        <v>3</v>
      </c>
      <c r="D7" s="68" t="s">
        <v>4</v>
      </c>
      <c r="E7" s="68" t="s">
        <v>5</v>
      </c>
      <c r="F7" s="68" t="s">
        <v>6</v>
      </c>
      <c r="G7" s="69" t="s">
        <v>365</v>
      </c>
      <c r="H7" s="70" t="s">
        <v>362</v>
      </c>
      <c r="I7" s="69" t="s">
        <v>363</v>
      </c>
      <c r="J7" s="92" t="s">
        <v>12</v>
      </c>
      <c r="K7" s="68" t="s">
        <v>8</v>
      </c>
    </row>
    <row r="8" spans="1:11" ht="15.75">
      <c r="A8" s="72">
        <v>10</v>
      </c>
      <c r="B8" s="111">
        <v>135</v>
      </c>
      <c r="C8" s="7" t="s">
        <v>258</v>
      </c>
      <c r="D8" s="7">
        <v>308420</v>
      </c>
      <c r="E8" s="7" t="s">
        <v>259</v>
      </c>
      <c r="F8" s="7">
        <v>1530002</v>
      </c>
      <c r="G8" s="100" t="s">
        <v>386</v>
      </c>
      <c r="H8" s="25" t="s">
        <v>397</v>
      </c>
      <c r="I8" s="19" t="s">
        <v>397</v>
      </c>
      <c r="J8" s="127" t="s">
        <v>397</v>
      </c>
      <c r="K8" s="7" t="s">
        <v>397</v>
      </c>
    </row>
    <row r="9" spans="1:11" ht="15.75">
      <c r="A9" s="72">
        <v>10.08</v>
      </c>
      <c r="B9" s="111">
        <v>97</v>
      </c>
      <c r="C9" s="7" t="s">
        <v>67</v>
      </c>
      <c r="D9" s="7">
        <v>313793</v>
      </c>
      <c r="E9" s="7" t="s">
        <v>68</v>
      </c>
      <c r="F9" s="7">
        <v>1433302</v>
      </c>
      <c r="G9" s="100" t="s">
        <v>386</v>
      </c>
      <c r="H9" s="25">
        <v>188.5</v>
      </c>
      <c r="I9" s="19">
        <v>52</v>
      </c>
      <c r="J9" s="127">
        <v>65</v>
      </c>
      <c r="K9" s="93">
        <v>3</v>
      </c>
    </row>
    <row r="10" spans="1:11" ht="15.75">
      <c r="A10" s="72">
        <v>10.16</v>
      </c>
      <c r="B10" s="125">
        <v>74</v>
      </c>
      <c r="C10" s="7" t="s">
        <v>61</v>
      </c>
      <c r="D10" s="7">
        <v>193569</v>
      </c>
      <c r="E10" s="7" t="s">
        <v>62</v>
      </c>
      <c r="F10" s="7">
        <v>1430428</v>
      </c>
      <c r="G10" s="100" t="s">
        <v>386</v>
      </c>
      <c r="H10" s="25" t="s">
        <v>397</v>
      </c>
      <c r="I10" s="19" t="s">
        <v>397</v>
      </c>
      <c r="J10" s="127" t="s">
        <v>397</v>
      </c>
      <c r="K10" s="93"/>
    </row>
    <row r="11" spans="1:11" ht="15.75">
      <c r="A11" s="72">
        <v>10.24</v>
      </c>
      <c r="B11" s="112">
        <v>60</v>
      </c>
      <c r="C11" s="7" t="s">
        <v>49</v>
      </c>
      <c r="D11" s="7">
        <v>24953</v>
      </c>
      <c r="E11" s="7" t="s">
        <v>50</v>
      </c>
      <c r="F11" s="7">
        <v>46006</v>
      </c>
      <c r="G11" s="100" t="s">
        <v>386</v>
      </c>
      <c r="H11" s="25">
        <v>180.5</v>
      </c>
      <c r="I11" s="19">
        <v>51</v>
      </c>
      <c r="J11" s="127">
        <v>62.24</v>
      </c>
      <c r="K11" s="93">
        <v>4</v>
      </c>
    </row>
    <row r="12" spans="1:11" ht="15.75">
      <c r="A12" s="72">
        <v>10.32</v>
      </c>
      <c r="B12" s="126">
        <v>66</v>
      </c>
      <c r="C12" s="7" t="s">
        <v>57</v>
      </c>
      <c r="D12" s="7">
        <v>350125</v>
      </c>
      <c r="E12" s="7" t="s">
        <v>58</v>
      </c>
      <c r="F12" s="7">
        <v>1536041</v>
      </c>
      <c r="G12" s="100" t="s">
        <v>386</v>
      </c>
      <c r="H12" s="25">
        <v>189.5</v>
      </c>
      <c r="I12" s="19">
        <v>53</v>
      </c>
      <c r="J12" s="127">
        <v>65.34</v>
      </c>
      <c r="K12" s="93">
        <v>2</v>
      </c>
    </row>
    <row r="13" spans="1:11" ht="15.75">
      <c r="A13" s="72">
        <v>10.4</v>
      </c>
      <c r="B13" s="126">
        <v>118</v>
      </c>
      <c r="C13" s="7" t="s">
        <v>232</v>
      </c>
      <c r="D13" s="7">
        <v>1015992</v>
      </c>
      <c r="E13" s="7" t="s">
        <v>233</v>
      </c>
      <c r="F13" s="7">
        <v>1015992</v>
      </c>
      <c r="G13" s="100" t="s">
        <v>386</v>
      </c>
      <c r="H13" s="25">
        <v>175.5</v>
      </c>
      <c r="I13" s="19">
        <v>51</v>
      </c>
      <c r="J13" s="127">
        <v>60.52</v>
      </c>
      <c r="K13" s="93">
        <v>1</v>
      </c>
    </row>
    <row r="14" spans="1:11" ht="15.75">
      <c r="A14" s="72">
        <v>10.48</v>
      </c>
      <c r="B14" s="126">
        <v>176</v>
      </c>
      <c r="C14" s="7" t="s">
        <v>331</v>
      </c>
      <c r="D14" s="7">
        <v>304492</v>
      </c>
      <c r="E14" s="7" t="s">
        <v>332</v>
      </c>
      <c r="F14" s="7">
        <v>143071</v>
      </c>
      <c r="G14" s="100" t="s">
        <v>386</v>
      </c>
      <c r="H14" s="25">
        <v>193</v>
      </c>
      <c r="I14" s="19">
        <v>54</v>
      </c>
      <c r="J14" s="127">
        <v>66.55</v>
      </c>
      <c r="K14" s="93">
        <v>6</v>
      </c>
    </row>
    <row r="15" spans="1:11" ht="15.75">
      <c r="A15" s="72">
        <v>10.56</v>
      </c>
      <c r="B15" s="126">
        <v>61</v>
      </c>
      <c r="C15" s="7" t="s">
        <v>53</v>
      </c>
      <c r="D15" s="7">
        <v>1410186</v>
      </c>
      <c r="E15" s="7" t="s">
        <v>54</v>
      </c>
      <c r="F15" s="7">
        <v>40746</v>
      </c>
      <c r="G15" s="100" t="s">
        <v>386</v>
      </c>
      <c r="H15" s="25">
        <v>169</v>
      </c>
      <c r="I15" s="19">
        <v>46</v>
      </c>
      <c r="J15" s="127">
        <v>58.27</v>
      </c>
      <c r="K15" s="93">
        <v>5</v>
      </c>
    </row>
    <row r="16" spans="1:11" ht="15.75">
      <c r="A16" s="72">
        <v>11.04</v>
      </c>
      <c r="B16" s="126">
        <v>126</v>
      </c>
      <c r="C16" s="7" t="s">
        <v>242</v>
      </c>
      <c r="D16" s="7">
        <v>19682</v>
      </c>
      <c r="E16" s="7" t="s">
        <v>243</v>
      </c>
      <c r="F16" s="7">
        <v>1535575</v>
      </c>
      <c r="G16" s="112" t="s">
        <v>385</v>
      </c>
      <c r="H16" s="25">
        <v>194</v>
      </c>
      <c r="I16" s="19">
        <v>54</v>
      </c>
      <c r="J16" s="127">
        <v>66.89</v>
      </c>
      <c r="K16" s="138">
        <v>1</v>
      </c>
    </row>
    <row r="17" spans="1:11" ht="15.75">
      <c r="A17" s="72">
        <v>11.12</v>
      </c>
      <c r="B17" s="126">
        <v>108</v>
      </c>
      <c r="C17" s="7" t="s">
        <v>217</v>
      </c>
      <c r="D17" s="7">
        <v>182656</v>
      </c>
      <c r="E17" s="7" t="s">
        <v>218</v>
      </c>
      <c r="F17" s="7">
        <v>1634997</v>
      </c>
      <c r="G17" s="112" t="s">
        <v>385</v>
      </c>
      <c r="H17" s="25" t="s">
        <v>397</v>
      </c>
      <c r="I17" s="19" t="s">
        <v>397</v>
      </c>
      <c r="J17" s="127" t="s">
        <v>397</v>
      </c>
      <c r="K17" s="7" t="s">
        <v>397</v>
      </c>
    </row>
    <row r="18" spans="1:11" ht="15.75">
      <c r="A18" s="98"/>
      <c r="B18" s="103"/>
      <c r="C18" s="7"/>
      <c r="D18" s="7"/>
      <c r="E18" s="7"/>
      <c r="F18" s="7"/>
      <c r="G18" s="36"/>
      <c r="H18" s="25"/>
      <c r="I18" s="19"/>
      <c r="J18" s="127"/>
      <c r="K18" s="7"/>
    </row>
    <row r="19" spans="1:11" ht="15.75">
      <c r="A19" s="109"/>
      <c r="B19" s="103"/>
      <c r="C19" s="7"/>
      <c r="D19" s="7"/>
      <c r="E19" s="7"/>
      <c r="F19" s="7"/>
      <c r="G19" s="36"/>
      <c r="H19" s="25"/>
      <c r="I19" s="19"/>
      <c r="J19" s="127"/>
      <c r="K19" s="7"/>
    </row>
    <row r="20" spans="1:11" ht="15.75">
      <c r="A20" s="109"/>
      <c r="B20" s="103"/>
      <c r="C20" s="7"/>
      <c r="D20" s="7"/>
      <c r="E20" s="7"/>
      <c r="F20" s="7"/>
      <c r="G20" s="36"/>
      <c r="H20" s="25"/>
      <c r="I20" s="19"/>
      <c r="J20" s="127"/>
      <c r="K20" s="7"/>
    </row>
    <row r="21" spans="1:11" ht="15.75">
      <c r="A21" s="109"/>
      <c r="B21" s="103"/>
      <c r="C21" s="7"/>
      <c r="D21" s="7"/>
      <c r="E21" s="7"/>
      <c r="F21" s="7"/>
      <c r="G21" s="36"/>
      <c r="H21" s="25"/>
      <c r="I21" s="19"/>
      <c r="J21" s="127"/>
      <c r="K21" s="7"/>
    </row>
    <row r="22" spans="1:11" ht="15.75">
      <c r="A22" s="109"/>
      <c r="B22" s="103"/>
      <c r="C22" s="7"/>
      <c r="D22" s="7"/>
      <c r="E22" s="7"/>
      <c r="F22" s="7"/>
      <c r="G22" s="36"/>
      <c r="H22" s="25"/>
      <c r="I22" s="19"/>
      <c r="J22" s="127"/>
      <c r="K22" s="7"/>
    </row>
    <row r="23" spans="1:11" ht="15.75">
      <c r="A23" s="109"/>
      <c r="B23" s="103"/>
      <c r="C23" s="7"/>
      <c r="D23" s="7"/>
      <c r="E23" s="7"/>
      <c r="F23" s="7"/>
      <c r="G23" s="36"/>
      <c r="H23" s="25"/>
      <c r="I23" s="19"/>
      <c r="J23" s="127"/>
      <c r="K23" s="7"/>
    </row>
    <row r="24" spans="1:11" ht="15.75">
      <c r="A24" s="109"/>
      <c r="B24" s="103"/>
      <c r="C24" s="7"/>
      <c r="D24" s="7"/>
      <c r="E24" s="7"/>
      <c r="F24" s="7"/>
      <c r="G24" s="36"/>
      <c r="H24" s="25"/>
      <c r="I24" s="19"/>
      <c r="J24" s="127"/>
      <c r="K24" s="7"/>
    </row>
    <row r="25" spans="1:11" ht="15.75">
      <c r="A25" s="109"/>
      <c r="B25" s="103"/>
      <c r="C25" s="7"/>
      <c r="D25" s="7"/>
      <c r="E25" s="7"/>
      <c r="F25" s="7"/>
      <c r="G25" s="36"/>
      <c r="H25" s="25"/>
      <c r="I25" s="19"/>
      <c r="J25" s="127"/>
      <c r="K25" s="7"/>
    </row>
    <row r="26" spans="1:11" ht="15.75">
      <c r="A26" s="109"/>
      <c r="B26" s="103"/>
      <c r="C26" s="7"/>
      <c r="D26" s="7"/>
      <c r="E26" s="7"/>
      <c r="F26" s="7"/>
      <c r="G26" s="36"/>
      <c r="H26" s="25"/>
      <c r="I26" s="19"/>
      <c r="J26" s="127"/>
      <c r="K26" s="7"/>
    </row>
    <row r="27" spans="1:11" ht="15.75">
      <c r="A27" s="98"/>
      <c r="B27" s="103"/>
      <c r="C27" s="7"/>
      <c r="D27" s="7"/>
      <c r="E27" s="7"/>
      <c r="F27" s="7"/>
      <c r="G27" s="36"/>
      <c r="H27" s="25"/>
      <c r="I27" s="19"/>
      <c r="J27" s="127"/>
      <c r="K27" s="7"/>
    </row>
    <row r="28" spans="1:11" ht="15.75">
      <c r="A28" s="98"/>
      <c r="B28" s="103"/>
      <c r="C28" s="7"/>
      <c r="D28" s="7"/>
      <c r="E28" s="7"/>
      <c r="F28" s="7"/>
      <c r="G28" s="36"/>
      <c r="H28" s="25"/>
      <c r="I28" s="19"/>
      <c r="J28" s="127"/>
      <c r="K28" s="7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T47"/>
  <sheetViews>
    <sheetView zoomScalePageLayoutView="0" workbookViewId="0" topLeftCell="A4">
      <selection activeCell="M3" sqref="M3"/>
    </sheetView>
  </sheetViews>
  <sheetFormatPr defaultColWidth="9.140625" defaultRowHeight="12.75"/>
  <cols>
    <col min="1" max="1" width="5.7109375" style="2" customWidth="1"/>
    <col min="2" max="2" width="7.7109375" style="2" customWidth="1"/>
    <col min="3" max="3" width="28.7109375" style="2" bestFit="1" customWidth="1"/>
    <col min="4" max="4" width="10.140625" style="2" bestFit="1" customWidth="1"/>
    <col min="5" max="5" width="28.421875" style="2" bestFit="1" customWidth="1"/>
    <col min="6" max="6" width="10.7109375" style="2" bestFit="1" customWidth="1"/>
    <col min="7" max="7" width="8.57421875" style="33" customWidth="1"/>
    <col min="8" max="8" width="8.57421875" style="42" customWidth="1"/>
    <col min="9" max="9" width="8.57421875" style="33" customWidth="1"/>
    <col min="10" max="10" width="8.57421875" style="42" customWidth="1"/>
    <col min="11" max="11" width="8.57421875" style="33" customWidth="1"/>
    <col min="12" max="12" width="8.57421875" style="42" customWidth="1"/>
    <col min="13" max="13" width="9.140625" style="16" customWidth="1"/>
    <col min="14" max="14" width="9.140625" style="22" customWidth="1"/>
    <col min="15" max="15" width="7.8515625" style="16" customWidth="1"/>
    <col min="16" max="17" width="8.28125" style="2" customWidth="1"/>
    <col min="18" max="18" width="7.7109375" style="2" customWidth="1"/>
    <col min="19" max="19" width="2.140625" style="2" customWidth="1"/>
    <col min="20" max="20" width="9.140625" style="29" customWidth="1"/>
    <col min="21" max="16384" width="9.140625" style="2" customWidth="1"/>
  </cols>
  <sheetData>
    <row r="1" ht="18.75">
      <c r="A1" s="1" t="s">
        <v>37</v>
      </c>
    </row>
    <row r="2" spans="1:8" ht="15.75">
      <c r="A2" s="5" t="s">
        <v>1</v>
      </c>
      <c r="B2" s="6"/>
      <c r="C2" s="6"/>
      <c r="D2" s="6"/>
      <c r="E2" s="6"/>
      <c r="F2" s="6" t="s">
        <v>9</v>
      </c>
      <c r="G2" s="34" t="s">
        <v>15</v>
      </c>
      <c r="H2" s="60"/>
    </row>
    <row r="3" spans="1:8" ht="19.5">
      <c r="A3" s="5" t="s">
        <v>0</v>
      </c>
      <c r="B3" s="6" t="s">
        <v>19</v>
      </c>
      <c r="C3" s="6"/>
      <c r="D3" s="6"/>
      <c r="E3" s="6"/>
      <c r="F3" s="6"/>
      <c r="G3" s="34" t="s">
        <v>7</v>
      </c>
      <c r="H3" s="139"/>
    </row>
    <row r="4" spans="1:15" ht="15.75">
      <c r="A4" s="5" t="s">
        <v>10</v>
      </c>
      <c r="B4" s="6"/>
      <c r="C4" s="6"/>
      <c r="D4" s="6"/>
      <c r="E4" s="6"/>
      <c r="F4" s="6"/>
      <c r="G4" s="34" t="s">
        <v>27</v>
      </c>
      <c r="H4" s="43"/>
      <c r="O4" s="21"/>
    </row>
    <row r="5" spans="1:20" ht="15.75">
      <c r="A5" s="3"/>
      <c r="C5" s="156" t="s">
        <v>16</v>
      </c>
      <c r="D5" s="156"/>
      <c r="E5" s="156"/>
      <c r="F5" s="156"/>
      <c r="G5" s="156"/>
      <c r="H5" s="156"/>
      <c r="I5" s="156"/>
      <c r="J5" s="44"/>
      <c r="T5" s="31"/>
    </row>
    <row r="6" spans="1:20" ht="13.5" thickBot="1">
      <c r="A6" s="4"/>
      <c r="B6" s="4"/>
      <c r="C6" s="4"/>
      <c r="D6" s="4"/>
      <c r="E6" s="4"/>
      <c r="F6" s="4"/>
      <c r="G6" s="35"/>
      <c r="H6" s="45"/>
      <c r="I6" s="35"/>
      <c r="J6" s="45"/>
      <c r="K6" s="35"/>
      <c r="L6" s="45"/>
      <c r="M6" s="17"/>
      <c r="N6" s="23">
        <f>340*3</f>
        <v>1020</v>
      </c>
      <c r="O6" s="17"/>
      <c r="P6" s="4"/>
      <c r="Q6" s="4"/>
      <c r="T6" s="31"/>
    </row>
    <row r="7" spans="1:18" ht="15.75">
      <c r="A7" s="8" t="s">
        <v>13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18" t="s">
        <v>21</v>
      </c>
      <c r="H7" s="46" t="s">
        <v>22</v>
      </c>
      <c r="I7" s="18" t="s">
        <v>23</v>
      </c>
      <c r="J7" s="46" t="s">
        <v>24</v>
      </c>
      <c r="K7" s="18" t="s">
        <v>28</v>
      </c>
      <c r="L7" s="46" t="s">
        <v>29</v>
      </c>
      <c r="M7" s="18" t="s">
        <v>11</v>
      </c>
      <c r="N7" s="24" t="s">
        <v>12</v>
      </c>
      <c r="O7" s="18" t="s">
        <v>25</v>
      </c>
      <c r="P7" s="9" t="s">
        <v>8</v>
      </c>
      <c r="Q7" s="56" t="s">
        <v>30</v>
      </c>
      <c r="R7" s="10" t="s">
        <v>26</v>
      </c>
    </row>
    <row r="8" spans="1:20" ht="15.75">
      <c r="A8" s="11">
        <v>65</v>
      </c>
      <c r="B8" s="79">
        <v>9.3</v>
      </c>
      <c r="C8" s="7" t="s">
        <v>55</v>
      </c>
      <c r="D8" s="7">
        <v>1512582</v>
      </c>
      <c r="E8" s="7" t="s">
        <v>56</v>
      </c>
      <c r="F8" s="7">
        <v>1512582</v>
      </c>
      <c r="G8" s="36">
        <v>212.5</v>
      </c>
      <c r="H8" s="47">
        <v>62.5</v>
      </c>
      <c r="I8" s="36">
        <v>225</v>
      </c>
      <c r="J8" s="47">
        <v>66.17</v>
      </c>
      <c r="K8" s="36">
        <v>220</v>
      </c>
      <c r="L8" s="47">
        <v>64.7</v>
      </c>
      <c r="M8" s="19">
        <v>657.5</v>
      </c>
      <c r="N8" s="25">
        <v>64.46</v>
      </c>
      <c r="O8" s="19">
        <v>156</v>
      </c>
      <c r="P8" s="93">
        <v>8</v>
      </c>
      <c r="Q8" s="57"/>
      <c r="R8" s="12" t="s">
        <v>402</v>
      </c>
      <c r="T8" s="30"/>
    </row>
    <row r="9" spans="1:20" ht="15.75">
      <c r="A9" s="11">
        <v>40</v>
      </c>
      <c r="B9" s="79">
        <v>9.38</v>
      </c>
      <c r="C9" s="7" t="s">
        <v>47</v>
      </c>
      <c r="D9" s="7">
        <v>278297</v>
      </c>
      <c r="E9" s="7" t="s">
        <v>48</v>
      </c>
      <c r="F9" s="7">
        <v>55327</v>
      </c>
      <c r="G9" s="36"/>
      <c r="H9" s="47" t="s">
        <v>397</v>
      </c>
      <c r="I9" s="36"/>
      <c r="J9" s="47" t="s">
        <v>397</v>
      </c>
      <c r="K9" s="36"/>
      <c r="L9" s="47" t="s">
        <v>397</v>
      </c>
      <c r="M9" s="19"/>
      <c r="N9" s="25"/>
      <c r="O9" s="19"/>
      <c r="P9" s="93"/>
      <c r="Q9" s="57"/>
      <c r="R9" s="12"/>
      <c r="T9" s="30"/>
    </row>
    <row r="10" spans="1:20" ht="15.75">
      <c r="A10" s="11">
        <v>26</v>
      </c>
      <c r="B10" s="79">
        <v>9.46</v>
      </c>
      <c r="C10" s="7" t="s">
        <v>45</v>
      </c>
      <c r="D10" s="7">
        <v>60470</v>
      </c>
      <c r="E10" s="7" t="s">
        <v>46</v>
      </c>
      <c r="F10" s="7">
        <v>52207</v>
      </c>
      <c r="G10" s="36"/>
      <c r="H10" s="47" t="s">
        <v>397</v>
      </c>
      <c r="I10" s="36"/>
      <c r="J10" s="47" t="s">
        <v>397</v>
      </c>
      <c r="K10" s="36"/>
      <c r="L10" s="47" t="s">
        <v>397</v>
      </c>
      <c r="M10" s="19"/>
      <c r="N10" s="25"/>
      <c r="O10" s="19"/>
      <c r="P10" s="93"/>
      <c r="Q10" s="57"/>
      <c r="R10" s="12"/>
      <c r="T10" s="30"/>
    </row>
    <row r="11" spans="1:20" ht="15.75">
      <c r="A11" s="11">
        <v>85</v>
      </c>
      <c r="B11" s="79">
        <v>9.54</v>
      </c>
      <c r="C11" s="7" t="s">
        <v>65</v>
      </c>
      <c r="D11" s="7">
        <v>1414956</v>
      </c>
      <c r="E11" s="7" t="s">
        <v>66</v>
      </c>
      <c r="F11" s="7">
        <v>1432770</v>
      </c>
      <c r="G11" s="36">
        <v>220</v>
      </c>
      <c r="H11" s="47">
        <v>64.71</v>
      </c>
      <c r="I11" s="36">
        <v>222</v>
      </c>
      <c r="J11" s="47">
        <v>65.29</v>
      </c>
      <c r="K11" s="36">
        <v>227</v>
      </c>
      <c r="L11" s="47">
        <f aca="true" t="shared" si="0" ref="L11:L47">K11/($N$6/3)*100</f>
        <v>66.76470588235294</v>
      </c>
      <c r="M11" s="19">
        <v>669</v>
      </c>
      <c r="N11" s="25">
        <v>65.58</v>
      </c>
      <c r="O11" s="19">
        <v>160</v>
      </c>
      <c r="P11" s="93">
        <v>4</v>
      </c>
      <c r="Q11" s="57" t="s">
        <v>30</v>
      </c>
      <c r="R11" s="12" t="s">
        <v>402</v>
      </c>
      <c r="T11" s="30"/>
    </row>
    <row r="12" spans="1:20" ht="15.75">
      <c r="A12" s="11">
        <v>120</v>
      </c>
      <c r="B12" s="79">
        <v>10.02</v>
      </c>
      <c r="C12" s="7" t="s">
        <v>235</v>
      </c>
      <c r="D12" s="7">
        <v>1635645</v>
      </c>
      <c r="E12" s="7" t="s">
        <v>234</v>
      </c>
      <c r="F12" s="7">
        <v>370193</v>
      </c>
      <c r="G12" s="36">
        <v>216</v>
      </c>
      <c r="H12" s="47">
        <v>63.53</v>
      </c>
      <c r="I12" s="36">
        <v>225.5</v>
      </c>
      <c r="J12" s="47">
        <v>66.32</v>
      </c>
      <c r="K12" s="36">
        <v>226</v>
      </c>
      <c r="L12" s="47">
        <v>66.47</v>
      </c>
      <c r="M12" s="19">
        <v>667.5</v>
      </c>
      <c r="N12" s="25">
        <v>65.44</v>
      </c>
      <c r="O12" s="19">
        <v>157</v>
      </c>
      <c r="P12" s="93">
        <v>5</v>
      </c>
      <c r="Q12" s="57"/>
      <c r="R12" s="12" t="s">
        <v>402</v>
      </c>
      <c r="T12" s="30"/>
    </row>
    <row r="13" spans="1:20" ht="15.75">
      <c r="A13" s="11">
        <v>142</v>
      </c>
      <c r="B13" s="79">
        <v>10.1</v>
      </c>
      <c r="C13" s="7" t="s">
        <v>271</v>
      </c>
      <c r="D13" s="7">
        <v>62146</v>
      </c>
      <c r="E13" s="7" t="s">
        <v>272</v>
      </c>
      <c r="F13" s="7">
        <v>58115</v>
      </c>
      <c r="G13" s="36">
        <v>192.5</v>
      </c>
      <c r="H13" s="47">
        <v>56.62</v>
      </c>
      <c r="I13" s="36">
        <v>200.5</v>
      </c>
      <c r="J13" s="47">
        <v>58.97</v>
      </c>
      <c r="K13" s="36">
        <v>198.5</v>
      </c>
      <c r="L13" s="47">
        <v>58.38</v>
      </c>
      <c r="M13" s="19">
        <v>591.5</v>
      </c>
      <c r="N13" s="25">
        <v>57.99</v>
      </c>
      <c r="O13" s="19">
        <v>142</v>
      </c>
      <c r="P13" s="93"/>
      <c r="Q13" s="57"/>
      <c r="R13" s="12"/>
      <c r="T13" s="30"/>
    </row>
    <row r="14" spans="1:20" ht="15.75">
      <c r="A14" s="11">
        <v>75</v>
      </c>
      <c r="B14" s="79">
        <v>10.18</v>
      </c>
      <c r="C14" s="7" t="s">
        <v>63</v>
      </c>
      <c r="D14" s="7">
        <v>162558</v>
      </c>
      <c r="E14" s="7" t="s">
        <v>64</v>
      </c>
      <c r="F14" s="7">
        <v>39963</v>
      </c>
      <c r="G14" s="36">
        <v>214</v>
      </c>
      <c r="H14" s="47">
        <v>62.94</v>
      </c>
      <c r="I14" s="36">
        <v>220.5</v>
      </c>
      <c r="J14" s="47">
        <v>64.7</v>
      </c>
      <c r="K14" s="36">
        <v>216.5</v>
      </c>
      <c r="L14" s="47">
        <v>63.68</v>
      </c>
      <c r="M14" s="19">
        <v>651</v>
      </c>
      <c r="N14" s="25">
        <v>63.82</v>
      </c>
      <c r="O14" s="19">
        <v>155</v>
      </c>
      <c r="P14" s="93">
        <v>10</v>
      </c>
      <c r="Q14" s="57"/>
      <c r="R14" s="12" t="s">
        <v>402</v>
      </c>
      <c r="T14" s="30"/>
    </row>
    <row r="15" spans="1:20" ht="15.75">
      <c r="A15" s="11">
        <v>114</v>
      </c>
      <c r="B15" s="79">
        <v>10.26</v>
      </c>
      <c r="C15" s="7" t="s">
        <v>227</v>
      </c>
      <c r="D15" s="7">
        <v>356999</v>
      </c>
      <c r="E15" s="7" t="s">
        <v>228</v>
      </c>
      <c r="F15" s="7">
        <v>60625</v>
      </c>
      <c r="G15" s="36">
        <v>196.5</v>
      </c>
      <c r="H15" s="47">
        <f aca="true" t="shared" si="1" ref="H15:H47">G15/($N$6/3)*100</f>
        <v>57.79411764705882</v>
      </c>
      <c r="I15" s="36">
        <v>183.5</v>
      </c>
      <c r="J15" s="47">
        <f aca="true" t="shared" si="2" ref="J15:J47">I15/($N$6/3)*100</f>
        <v>53.970588235294116</v>
      </c>
      <c r="K15" s="36">
        <v>196.5</v>
      </c>
      <c r="L15" s="47">
        <f t="shared" si="0"/>
        <v>57.79411764705882</v>
      </c>
      <c r="M15" s="19">
        <f aca="true" t="shared" si="3" ref="M15:M47">G15+I15+K15</f>
        <v>576.5</v>
      </c>
      <c r="N15" s="25">
        <v>56.51</v>
      </c>
      <c r="O15" s="19">
        <v>136</v>
      </c>
      <c r="P15" s="93"/>
      <c r="Q15" s="57"/>
      <c r="R15" s="12"/>
      <c r="T15" s="30"/>
    </row>
    <row r="16" spans="1:20" ht="15.75">
      <c r="A16" s="11">
        <v>17</v>
      </c>
      <c r="B16" s="79">
        <v>10.34</v>
      </c>
      <c r="C16" s="7" t="s">
        <v>43</v>
      </c>
      <c r="D16" s="7">
        <v>326631</v>
      </c>
      <c r="E16" s="7" t="s">
        <v>44</v>
      </c>
      <c r="F16" s="7">
        <v>57307</v>
      </c>
      <c r="G16" s="36">
        <v>216.5</v>
      </c>
      <c r="H16" s="47">
        <v>63.68</v>
      </c>
      <c r="I16" s="36">
        <v>219.5</v>
      </c>
      <c r="J16" s="47">
        <v>64.56</v>
      </c>
      <c r="K16" s="36">
        <v>226</v>
      </c>
      <c r="L16" s="47">
        <v>66.47</v>
      </c>
      <c r="M16" s="19">
        <v>662</v>
      </c>
      <c r="N16" s="25">
        <v>64.9</v>
      </c>
      <c r="O16" s="19">
        <v>159</v>
      </c>
      <c r="P16" s="93">
        <v>6</v>
      </c>
      <c r="Q16" s="57"/>
      <c r="R16" s="12" t="s">
        <v>402</v>
      </c>
      <c r="T16" s="30"/>
    </row>
    <row r="17" spans="1:20" ht="15.75">
      <c r="A17" s="11"/>
      <c r="B17" s="79">
        <v>10.42</v>
      </c>
      <c r="C17" s="7"/>
      <c r="D17" s="7"/>
      <c r="E17" s="7"/>
      <c r="F17" s="7"/>
      <c r="G17" s="36"/>
      <c r="H17" s="47">
        <f t="shared" si="1"/>
        <v>0</v>
      </c>
      <c r="I17" s="36"/>
      <c r="J17" s="47">
        <f t="shared" si="2"/>
        <v>0</v>
      </c>
      <c r="K17" s="36"/>
      <c r="L17" s="47">
        <f t="shared" si="0"/>
        <v>0</v>
      </c>
      <c r="M17" s="19">
        <f t="shared" si="3"/>
        <v>0</v>
      </c>
      <c r="N17" s="25">
        <f aca="true" t="shared" si="4" ref="N17:N47">M17/$N$6*100</f>
        <v>0</v>
      </c>
      <c r="O17" s="19"/>
      <c r="P17" s="93"/>
      <c r="Q17" s="57"/>
      <c r="R17" s="12"/>
      <c r="T17" s="30"/>
    </row>
    <row r="18" spans="1:20" ht="15.75">
      <c r="A18" s="11"/>
      <c r="B18" s="128">
        <v>10.5</v>
      </c>
      <c r="C18" s="132" t="s">
        <v>400</v>
      </c>
      <c r="D18" s="132" t="s">
        <v>400</v>
      </c>
      <c r="E18" s="132" t="s">
        <v>401</v>
      </c>
      <c r="F18" s="132" t="s">
        <v>400</v>
      </c>
      <c r="G18" s="132"/>
      <c r="H18" s="132"/>
      <c r="I18" s="132"/>
      <c r="J18" s="132"/>
      <c r="K18" s="132"/>
      <c r="L18" s="47"/>
      <c r="M18" s="19"/>
      <c r="N18" s="25"/>
      <c r="O18" s="19"/>
      <c r="P18" s="93"/>
      <c r="Q18" s="57"/>
      <c r="R18" s="12"/>
      <c r="T18" s="30"/>
    </row>
    <row r="19" spans="1:20" ht="15.75">
      <c r="A19" s="11">
        <v>5</v>
      </c>
      <c r="B19" s="129">
        <v>11.1</v>
      </c>
      <c r="C19" s="7" t="s">
        <v>41</v>
      </c>
      <c r="D19" s="7">
        <v>96806</v>
      </c>
      <c r="E19" s="7" t="s">
        <v>42</v>
      </c>
      <c r="F19" s="7">
        <v>49679</v>
      </c>
      <c r="G19" s="36">
        <v>204.5</v>
      </c>
      <c r="H19" s="47">
        <v>60.15</v>
      </c>
      <c r="I19" s="36">
        <v>205.5</v>
      </c>
      <c r="J19" s="47">
        <f t="shared" si="2"/>
        <v>60.44117647058823</v>
      </c>
      <c r="K19" s="36">
        <v>209.5</v>
      </c>
      <c r="L19" s="47">
        <f t="shared" si="0"/>
        <v>61.617647058823536</v>
      </c>
      <c r="M19" s="19">
        <f t="shared" si="3"/>
        <v>619.5</v>
      </c>
      <c r="N19" s="25">
        <f t="shared" si="4"/>
        <v>60.73529411764705</v>
      </c>
      <c r="O19" s="19">
        <v>146</v>
      </c>
      <c r="P19" s="93"/>
      <c r="Q19" s="57"/>
      <c r="R19" s="12"/>
      <c r="T19" s="30"/>
    </row>
    <row r="20" spans="1:20" ht="15.75">
      <c r="A20" s="11">
        <v>135</v>
      </c>
      <c r="B20" s="130">
        <v>11.18</v>
      </c>
      <c r="C20" s="7" t="s">
        <v>258</v>
      </c>
      <c r="D20" s="7">
        <v>308420</v>
      </c>
      <c r="E20" s="7">
        <v>22</v>
      </c>
      <c r="F20" s="7">
        <v>1530002</v>
      </c>
      <c r="G20" s="36">
        <v>226.5</v>
      </c>
      <c r="H20" s="47">
        <f t="shared" si="1"/>
        <v>66.61764705882352</v>
      </c>
      <c r="I20" s="36">
        <v>231.5</v>
      </c>
      <c r="J20" s="47">
        <f t="shared" si="2"/>
        <v>68.08823529411765</v>
      </c>
      <c r="K20" s="36">
        <v>226</v>
      </c>
      <c r="L20" s="47">
        <f t="shared" si="0"/>
        <v>66.47058823529412</v>
      </c>
      <c r="M20" s="19">
        <f t="shared" si="3"/>
        <v>684</v>
      </c>
      <c r="N20" s="25">
        <f t="shared" si="4"/>
        <v>67.05882352941175</v>
      </c>
      <c r="O20" s="19">
        <v>162</v>
      </c>
      <c r="P20" s="93">
        <v>2</v>
      </c>
      <c r="Q20" s="57"/>
      <c r="R20" s="12" t="s">
        <v>402</v>
      </c>
      <c r="T20" s="30"/>
    </row>
    <row r="21" spans="1:20" ht="15.75">
      <c r="A21" s="11">
        <v>97</v>
      </c>
      <c r="B21" s="130">
        <v>11.26</v>
      </c>
      <c r="C21" s="7" t="s">
        <v>67</v>
      </c>
      <c r="D21" s="7">
        <v>313793</v>
      </c>
      <c r="E21" s="7" t="s">
        <v>68</v>
      </c>
      <c r="F21" s="7">
        <v>1433302</v>
      </c>
      <c r="G21" s="36">
        <v>221</v>
      </c>
      <c r="H21" s="47">
        <f t="shared" si="1"/>
        <v>65</v>
      </c>
      <c r="I21" s="36">
        <v>242.5</v>
      </c>
      <c r="J21" s="47">
        <f t="shared" si="2"/>
        <v>71.32352941176471</v>
      </c>
      <c r="K21" s="36">
        <v>222</v>
      </c>
      <c r="L21" s="47">
        <f t="shared" si="0"/>
        <v>65.29411764705883</v>
      </c>
      <c r="M21" s="19">
        <f t="shared" si="3"/>
        <v>685.5</v>
      </c>
      <c r="N21" s="25">
        <f t="shared" si="4"/>
        <v>67.20588235294119</v>
      </c>
      <c r="O21" s="19">
        <v>164</v>
      </c>
      <c r="P21" s="93">
        <v>1</v>
      </c>
      <c r="Q21" s="57"/>
      <c r="R21" s="12" t="s">
        <v>402</v>
      </c>
      <c r="T21" s="30"/>
    </row>
    <row r="22" spans="1:20" ht="15.75">
      <c r="A22" s="11">
        <v>74</v>
      </c>
      <c r="B22" s="130">
        <v>11.34</v>
      </c>
      <c r="C22" s="7" t="s">
        <v>61</v>
      </c>
      <c r="D22" s="7">
        <v>193569</v>
      </c>
      <c r="E22" s="7" t="s">
        <v>62</v>
      </c>
      <c r="F22" s="7">
        <v>1430428</v>
      </c>
      <c r="G22" s="36">
        <v>207.5</v>
      </c>
      <c r="H22" s="47">
        <f t="shared" si="1"/>
        <v>61.029411764705884</v>
      </c>
      <c r="I22" s="36">
        <v>218.5</v>
      </c>
      <c r="J22" s="47">
        <v>64.26</v>
      </c>
      <c r="K22" s="36">
        <v>227</v>
      </c>
      <c r="L22" s="47">
        <f t="shared" si="0"/>
        <v>66.76470588235294</v>
      </c>
      <c r="M22" s="19">
        <f t="shared" si="3"/>
        <v>653</v>
      </c>
      <c r="N22" s="25">
        <f t="shared" si="4"/>
        <v>64.01960784313725</v>
      </c>
      <c r="O22" s="19">
        <v>155</v>
      </c>
      <c r="P22" s="93">
        <v>9</v>
      </c>
      <c r="Q22" s="57"/>
      <c r="R22" s="12" t="s">
        <v>402</v>
      </c>
      <c r="T22" s="30"/>
    </row>
    <row r="23" spans="1:20" ht="15.75">
      <c r="A23" s="11">
        <v>60</v>
      </c>
      <c r="B23" s="130">
        <v>11.42</v>
      </c>
      <c r="C23" s="7" t="s">
        <v>49</v>
      </c>
      <c r="D23" s="7">
        <v>24953</v>
      </c>
      <c r="E23" s="7" t="s">
        <v>50</v>
      </c>
      <c r="F23" s="7">
        <v>46006</v>
      </c>
      <c r="G23" s="36">
        <v>211.5</v>
      </c>
      <c r="H23" s="47">
        <f t="shared" si="1"/>
        <v>62.205882352941174</v>
      </c>
      <c r="I23" s="36">
        <v>204.5</v>
      </c>
      <c r="J23" s="47">
        <f t="shared" si="2"/>
        <v>60.147058823529406</v>
      </c>
      <c r="K23" s="36">
        <v>213.5</v>
      </c>
      <c r="L23" s="47">
        <f t="shared" si="0"/>
        <v>62.794117647058826</v>
      </c>
      <c r="M23" s="19">
        <f t="shared" si="3"/>
        <v>629.5</v>
      </c>
      <c r="N23" s="25">
        <f t="shared" si="4"/>
        <v>61.71568627450981</v>
      </c>
      <c r="O23" s="19">
        <v>151</v>
      </c>
      <c r="P23" s="93"/>
      <c r="Q23" s="57"/>
      <c r="R23" s="12"/>
      <c r="T23" s="30"/>
    </row>
    <row r="24" spans="1:20" ht="15.75">
      <c r="A24" s="11">
        <v>66</v>
      </c>
      <c r="B24" s="130">
        <v>11.5</v>
      </c>
      <c r="C24" s="7" t="s">
        <v>57</v>
      </c>
      <c r="D24" s="7">
        <v>350125</v>
      </c>
      <c r="E24" s="7" t="s">
        <v>58</v>
      </c>
      <c r="F24" s="7">
        <v>1536041</v>
      </c>
      <c r="G24" s="36">
        <v>222</v>
      </c>
      <c r="H24" s="47">
        <f t="shared" si="1"/>
        <v>65.29411764705883</v>
      </c>
      <c r="I24" s="36">
        <v>223.5</v>
      </c>
      <c r="J24" s="47">
        <f t="shared" si="2"/>
        <v>65.73529411764706</v>
      </c>
      <c r="K24" s="36">
        <v>228</v>
      </c>
      <c r="L24" s="47">
        <f t="shared" si="0"/>
        <v>67.05882352941175</v>
      </c>
      <c r="M24" s="19">
        <f t="shared" si="3"/>
        <v>673.5</v>
      </c>
      <c r="N24" s="25">
        <f t="shared" si="4"/>
        <v>66.02941176470588</v>
      </c>
      <c r="O24" s="19">
        <v>161</v>
      </c>
      <c r="P24" s="93">
        <v>3</v>
      </c>
      <c r="Q24" s="57"/>
      <c r="R24" s="12" t="s">
        <v>402</v>
      </c>
      <c r="T24" s="30"/>
    </row>
    <row r="25" spans="1:20" ht="15.75">
      <c r="A25" s="11">
        <v>176</v>
      </c>
      <c r="B25" s="130">
        <v>11.58</v>
      </c>
      <c r="C25" s="7" t="s">
        <v>331</v>
      </c>
      <c r="D25" s="7">
        <v>304492</v>
      </c>
      <c r="E25" s="7" t="s">
        <v>332</v>
      </c>
      <c r="F25" s="7">
        <v>143071</v>
      </c>
      <c r="G25" s="36">
        <v>210</v>
      </c>
      <c r="H25" s="47">
        <f t="shared" si="1"/>
        <v>61.76470588235294</v>
      </c>
      <c r="I25" s="36">
        <v>229</v>
      </c>
      <c r="J25" s="47">
        <f t="shared" si="2"/>
        <v>67.3529411764706</v>
      </c>
      <c r="K25" s="36">
        <v>220</v>
      </c>
      <c r="L25" s="47">
        <f t="shared" si="0"/>
        <v>64.70588235294117</v>
      </c>
      <c r="M25" s="19">
        <f t="shared" si="3"/>
        <v>659</v>
      </c>
      <c r="N25" s="25">
        <f t="shared" si="4"/>
        <v>64.6078431372549</v>
      </c>
      <c r="O25" s="19">
        <v>159</v>
      </c>
      <c r="P25" s="93">
        <v>7</v>
      </c>
      <c r="Q25" s="57"/>
      <c r="R25" s="12" t="s">
        <v>402</v>
      </c>
      <c r="T25" s="30"/>
    </row>
    <row r="26" spans="1:20" ht="15.75">
      <c r="A26" s="11">
        <v>61</v>
      </c>
      <c r="B26" s="130">
        <v>12.06</v>
      </c>
      <c r="C26" s="7" t="s">
        <v>53</v>
      </c>
      <c r="D26" s="7">
        <v>1410186</v>
      </c>
      <c r="E26" s="7" t="s">
        <v>54</v>
      </c>
      <c r="F26" s="7">
        <v>40746</v>
      </c>
      <c r="G26" s="36">
        <v>209.5</v>
      </c>
      <c r="H26" s="47">
        <f t="shared" si="1"/>
        <v>61.617647058823536</v>
      </c>
      <c r="I26" s="36">
        <v>227</v>
      </c>
      <c r="J26" s="47">
        <f t="shared" si="2"/>
        <v>66.76470588235294</v>
      </c>
      <c r="K26" s="36">
        <v>211</v>
      </c>
      <c r="L26" s="47">
        <f t="shared" si="0"/>
        <v>62.05882352941177</v>
      </c>
      <c r="M26" s="19">
        <f t="shared" si="3"/>
        <v>647.5</v>
      </c>
      <c r="N26" s="25">
        <f t="shared" si="4"/>
        <v>63.48039215686274</v>
      </c>
      <c r="O26" s="19">
        <v>153</v>
      </c>
      <c r="P26" s="7"/>
      <c r="Q26" s="57"/>
      <c r="R26" s="12"/>
      <c r="T26" s="30"/>
    </row>
    <row r="27" spans="1:20" ht="15.75">
      <c r="A27" s="11">
        <v>118</v>
      </c>
      <c r="B27" s="130">
        <v>12.14</v>
      </c>
      <c r="C27" s="7" t="s">
        <v>232</v>
      </c>
      <c r="D27" s="7">
        <v>1015992</v>
      </c>
      <c r="E27" s="7" t="s">
        <v>233</v>
      </c>
      <c r="F27" s="7">
        <v>1015992</v>
      </c>
      <c r="G27" s="36">
        <v>211.5</v>
      </c>
      <c r="H27" s="47">
        <f t="shared" si="1"/>
        <v>62.205882352941174</v>
      </c>
      <c r="I27" s="36">
        <v>211</v>
      </c>
      <c r="J27" s="47">
        <f t="shared" si="2"/>
        <v>62.05882352941177</v>
      </c>
      <c r="K27" s="36">
        <v>216.5</v>
      </c>
      <c r="L27" s="47">
        <f t="shared" si="0"/>
        <v>63.67647058823529</v>
      </c>
      <c r="M27" s="19">
        <f t="shared" si="3"/>
        <v>639</v>
      </c>
      <c r="N27" s="25">
        <f t="shared" si="4"/>
        <v>62.64705882352941</v>
      </c>
      <c r="O27" s="19">
        <v>151</v>
      </c>
      <c r="P27" s="7"/>
      <c r="Q27" s="57"/>
      <c r="R27" s="12"/>
      <c r="T27" s="30"/>
    </row>
    <row r="28" spans="1:20" ht="15.75">
      <c r="A28" s="11">
        <v>62</v>
      </c>
      <c r="B28" s="130">
        <v>12.22</v>
      </c>
      <c r="C28" s="7" t="s">
        <v>51</v>
      </c>
      <c r="D28" s="7">
        <v>170224</v>
      </c>
      <c r="E28" s="7" t="s">
        <v>52</v>
      </c>
      <c r="F28" s="7">
        <v>41656</v>
      </c>
      <c r="G28" s="36"/>
      <c r="H28" s="47" t="s">
        <v>397</v>
      </c>
      <c r="I28" s="36"/>
      <c r="J28" s="47" t="s">
        <v>397</v>
      </c>
      <c r="K28" s="36"/>
      <c r="L28" s="47" t="s">
        <v>397</v>
      </c>
      <c r="M28" s="19">
        <f t="shared" si="3"/>
        <v>0</v>
      </c>
      <c r="N28" s="25">
        <f t="shared" si="4"/>
        <v>0</v>
      </c>
      <c r="O28" s="19"/>
      <c r="P28" s="7"/>
      <c r="Q28" s="57"/>
      <c r="R28" s="12"/>
      <c r="T28" s="30"/>
    </row>
    <row r="29" spans="1:20" ht="15.75">
      <c r="A29" s="11">
        <v>70</v>
      </c>
      <c r="B29" s="130">
        <v>12.3</v>
      </c>
      <c r="C29" s="7" t="s">
        <v>59</v>
      </c>
      <c r="D29" s="7">
        <v>356883</v>
      </c>
      <c r="E29" s="7" t="s">
        <v>60</v>
      </c>
      <c r="F29" s="7">
        <v>50185</v>
      </c>
      <c r="G29" s="36">
        <v>210</v>
      </c>
      <c r="H29" s="47">
        <f t="shared" si="1"/>
        <v>61.76470588235294</v>
      </c>
      <c r="I29" s="36">
        <v>215</v>
      </c>
      <c r="J29" s="47">
        <f t="shared" si="2"/>
        <v>63.23529411764706</v>
      </c>
      <c r="K29" s="36">
        <v>213.5</v>
      </c>
      <c r="L29" s="47">
        <f t="shared" si="0"/>
        <v>62.794117647058826</v>
      </c>
      <c r="M29" s="19">
        <f t="shared" si="3"/>
        <v>638.5</v>
      </c>
      <c r="N29" s="25">
        <f t="shared" si="4"/>
        <v>62.59803921568627</v>
      </c>
      <c r="O29" s="19">
        <v>151</v>
      </c>
      <c r="P29" s="7"/>
      <c r="Q29" s="57"/>
      <c r="R29" s="12"/>
      <c r="T29" s="30"/>
    </row>
    <row r="30" spans="1:20" ht="15.75">
      <c r="A30" s="11">
        <v>155</v>
      </c>
      <c r="B30" s="130">
        <v>12.38</v>
      </c>
      <c r="C30" s="7" t="s">
        <v>294</v>
      </c>
      <c r="D30" s="7">
        <v>403336</v>
      </c>
      <c r="E30" s="7" t="s">
        <v>295</v>
      </c>
      <c r="F30" s="7">
        <v>60566</v>
      </c>
      <c r="G30" s="36">
        <v>210</v>
      </c>
      <c r="H30" s="47">
        <f t="shared" si="1"/>
        <v>61.76470588235294</v>
      </c>
      <c r="I30" s="36">
        <v>228</v>
      </c>
      <c r="J30" s="47">
        <f t="shared" si="2"/>
        <v>67.05882352941175</v>
      </c>
      <c r="K30" s="36">
        <v>209.5</v>
      </c>
      <c r="L30" s="47">
        <f t="shared" si="0"/>
        <v>61.617647058823536</v>
      </c>
      <c r="M30" s="19">
        <f t="shared" si="3"/>
        <v>647.5</v>
      </c>
      <c r="N30" s="25">
        <f t="shared" si="4"/>
        <v>63.48039215686274</v>
      </c>
      <c r="O30" s="19">
        <v>153</v>
      </c>
      <c r="P30" s="7"/>
      <c r="Q30" s="57"/>
      <c r="R30" s="12"/>
      <c r="T30" s="30"/>
    </row>
    <row r="31" spans="1:20" ht="15.75">
      <c r="A31" s="11"/>
      <c r="B31" s="131">
        <v>12.46</v>
      </c>
      <c r="C31" s="7"/>
      <c r="D31" s="7"/>
      <c r="E31" s="7"/>
      <c r="F31" s="7"/>
      <c r="G31" s="36"/>
      <c r="H31" s="47">
        <f t="shared" si="1"/>
        <v>0</v>
      </c>
      <c r="I31" s="36"/>
      <c r="J31" s="47">
        <f t="shared" si="2"/>
        <v>0</v>
      </c>
      <c r="K31" s="36"/>
      <c r="L31" s="47">
        <f t="shared" si="0"/>
        <v>0</v>
      </c>
      <c r="M31" s="19">
        <f t="shared" si="3"/>
        <v>0</v>
      </c>
      <c r="N31" s="25">
        <f t="shared" si="4"/>
        <v>0</v>
      </c>
      <c r="O31" s="19"/>
      <c r="P31" s="7"/>
      <c r="Q31" s="57"/>
      <c r="R31" s="12"/>
      <c r="T31" s="30"/>
    </row>
    <row r="32" spans="1:20" ht="15.75">
      <c r="A32" s="11"/>
      <c r="B32" s="7"/>
      <c r="C32" s="7"/>
      <c r="D32" s="7"/>
      <c r="E32" s="7"/>
      <c r="F32" s="7"/>
      <c r="G32" s="36"/>
      <c r="H32" s="47">
        <f t="shared" si="1"/>
        <v>0</v>
      </c>
      <c r="I32" s="36"/>
      <c r="J32" s="47">
        <f t="shared" si="2"/>
        <v>0</v>
      </c>
      <c r="K32" s="36"/>
      <c r="L32" s="47">
        <f t="shared" si="0"/>
        <v>0</v>
      </c>
      <c r="M32" s="19">
        <f t="shared" si="3"/>
        <v>0</v>
      </c>
      <c r="N32" s="25">
        <f t="shared" si="4"/>
        <v>0</v>
      </c>
      <c r="O32" s="19"/>
      <c r="P32" s="7"/>
      <c r="Q32" s="57"/>
      <c r="R32" s="12"/>
      <c r="T32" s="30"/>
    </row>
    <row r="33" spans="1:20" ht="15.75">
      <c r="A33" s="11"/>
      <c r="B33" s="7"/>
      <c r="C33" s="7"/>
      <c r="D33" s="7"/>
      <c r="E33" s="7"/>
      <c r="F33" s="7"/>
      <c r="G33" s="36"/>
      <c r="H33" s="47">
        <f t="shared" si="1"/>
        <v>0</v>
      </c>
      <c r="I33" s="36"/>
      <c r="J33" s="47">
        <f t="shared" si="2"/>
        <v>0</v>
      </c>
      <c r="K33" s="36"/>
      <c r="L33" s="47">
        <f t="shared" si="0"/>
        <v>0</v>
      </c>
      <c r="M33" s="19">
        <f t="shared" si="3"/>
        <v>0</v>
      </c>
      <c r="N33" s="25">
        <f t="shared" si="4"/>
        <v>0</v>
      </c>
      <c r="O33" s="19"/>
      <c r="P33" s="7"/>
      <c r="Q33" s="57"/>
      <c r="R33" s="12"/>
      <c r="T33" s="30"/>
    </row>
    <row r="34" spans="1:20" ht="15.75">
      <c r="A34" s="11"/>
      <c r="B34" s="7"/>
      <c r="C34" s="7"/>
      <c r="D34" s="7"/>
      <c r="E34" s="7"/>
      <c r="F34" s="7"/>
      <c r="G34" s="36"/>
      <c r="H34" s="47">
        <f t="shared" si="1"/>
        <v>0</v>
      </c>
      <c r="I34" s="36"/>
      <c r="J34" s="47">
        <f t="shared" si="2"/>
        <v>0</v>
      </c>
      <c r="K34" s="36"/>
      <c r="L34" s="47">
        <f t="shared" si="0"/>
        <v>0</v>
      </c>
      <c r="M34" s="19">
        <f t="shared" si="3"/>
        <v>0</v>
      </c>
      <c r="N34" s="25">
        <f t="shared" si="4"/>
        <v>0</v>
      </c>
      <c r="O34" s="19"/>
      <c r="P34" s="7"/>
      <c r="Q34" s="57"/>
      <c r="R34" s="12"/>
      <c r="T34" s="30"/>
    </row>
    <row r="35" spans="1:20" ht="15.75">
      <c r="A35" s="11"/>
      <c r="B35" s="7"/>
      <c r="C35" s="7"/>
      <c r="D35" s="7"/>
      <c r="E35" s="7"/>
      <c r="F35" s="7"/>
      <c r="G35" s="36"/>
      <c r="H35" s="47">
        <f t="shared" si="1"/>
        <v>0</v>
      </c>
      <c r="I35" s="36"/>
      <c r="J35" s="47">
        <f t="shared" si="2"/>
        <v>0</v>
      </c>
      <c r="K35" s="36"/>
      <c r="L35" s="47">
        <f t="shared" si="0"/>
        <v>0</v>
      </c>
      <c r="M35" s="19">
        <f t="shared" si="3"/>
        <v>0</v>
      </c>
      <c r="N35" s="25">
        <f t="shared" si="4"/>
        <v>0</v>
      </c>
      <c r="O35" s="19"/>
      <c r="P35" s="7"/>
      <c r="Q35" s="57"/>
      <c r="R35" s="12"/>
      <c r="T35" s="30"/>
    </row>
    <row r="36" spans="1:20" ht="15.75">
      <c r="A36" s="11"/>
      <c r="B36" s="7"/>
      <c r="C36" s="7"/>
      <c r="D36" s="7"/>
      <c r="E36" s="7"/>
      <c r="F36" s="7"/>
      <c r="G36" s="36"/>
      <c r="H36" s="47">
        <f t="shared" si="1"/>
        <v>0</v>
      </c>
      <c r="I36" s="36"/>
      <c r="J36" s="47">
        <f t="shared" si="2"/>
        <v>0</v>
      </c>
      <c r="K36" s="36"/>
      <c r="L36" s="47">
        <f t="shared" si="0"/>
        <v>0</v>
      </c>
      <c r="M36" s="19">
        <f t="shared" si="3"/>
        <v>0</v>
      </c>
      <c r="N36" s="25">
        <f t="shared" si="4"/>
        <v>0</v>
      </c>
      <c r="O36" s="19"/>
      <c r="P36" s="7"/>
      <c r="Q36" s="57"/>
      <c r="R36" s="12"/>
      <c r="T36" s="30"/>
    </row>
    <row r="37" spans="1:20" ht="15.75">
      <c r="A37" s="11"/>
      <c r="B37" s="7"/>
      <c r="C37" s="7"/>
      <c r="D37" s="7"/>
      <c r="E37" s="7"/>
      <c r="F37" s="7"/>
      <c r="G37" s="36"/>
      <c r="H37" s="47">
        <f t="shared" si="1"/>
        <v>0</v>
      </c>
      <c r="I37" s="36"/>
      <c r="J37" s="47">
        <f t="shared" si="2"/>
        <v>0</v>
      </c>
      <c r="K37" s="36"/>
      <c r="L37" s="47">
        <f t="shared" si="0"/>
        <v>0</v>
      </c>
      <c r="M37" s="19">
        <f t="shared" si="3"/>
        <v>0</v>
      </c>
      <c r="N37" s="25">
        <f t="shared" si="4"/>
        <v>0</v>
      </c>
      <c r="O37" s="19"/>
      <c r="P37" s="7"/>
      <c r="Q37" s="57"/>
      <c r="R37" s="12"/>
      <c r="T37" s="30"/>
    </row>
    <row r="38" spans="1:20" ht="15.75">
      <c r="A38" s="11"/>
      <c r="B38" s="7"/>
      <c r="C38" s="7"/>
      <c r="D38" s="7"/>
      <c r="E38" s="7"/>
      <c r="F38" s="7"/>
      <c r="G38" s="36"/>
      <c r="H38" s="47">
        <f t="shared" si="1"/>
        <v>0</v>
      </c>
      <c r="I38" s="36"/>
      <c r="J38" s="47">
        <f t="shared" si="2"/>
        <v>0</v>
      </c>
      <c r="K38" s="36"/>
      <c r="L38" s="47">
        <f t="shared" si="0"/>
        <v>0</v>
      </c>
      <c r="M38" s="19">
        <f t="shared" si="3"/>
        <v>0</v>
      </c>
      <c r="N38" s="25">
        <f t="shared" si="4"/>
        <v>0</v>
      </c>
      <c r="O38" s="19"/>
      <c r="P38" s="7"/>
      <c r="Q38" s="57"/>
      <c r="R38" s="12"/>
      <c r="T38" s="30"/>
    </row>
    <row r="39" spans="1:20" ht="15.75">
      <c r="A39" s="11"/>
      <c r="B39" s="7"/>
      <c r="C39" s="7"/>
      <c r="D39" s="7"/>
      <c r="E39" s="7"/>
      <c r="F39" s="7"/>
      <c r="G39" s="36"/>
      <c r="H39" s="47">
        <f t="shared" si="1"/>
        <v>0</v>
      </c>
      <c r="I39" s="36"/>
      <c r="J39" s="47">
        <f t="shared" si="2"/>
        <v>0</v>
      </c>
      <c r="K39" s="36"/>
      <c r="L39" s="47">
        <f t="shared" si="0"/>
        <v>0</v>
      </c>
      <c r="M39" s="19">
        <f t="shared" si="3"/>
        <v>0</v>
      </c>
      <c r="N39" s="25">
        <f t="shared" si="4"/>
        <v>0</v>
      </c>
      <c r="O39" s="19"/>
      <c r="P39" s="7"/>
      <c r="Q39" s="57"/>
      <c r="R39" s="12"/>
      <c r="T39" s="30"/>
    </row>
    <row r="40" spans="1:20" ht="15.75">
      <c r="A40" s="11"/>
      <c r="B40" s="7"/>
      <c r="C40" s="7"/>
      <c r="D40" s="7"/>
      <c r="E40" s="7"/>
      <c r="F40" s="7"/>
      <c r="G40" s="36"/>
      <c r="H40" s="47">
        <f t="shared" si="1"/>
        <v>0</v>
      </c>
      <c r="I40" s="36"/>
      <c r="J40" s="47">
        <f t="shared" si="2"/>
        <v>0</v>
      </c>
      <c r="K40" s="36"/>
      <c r="L40" s="47">
        <f t="shared" si="0"/>
        <v>0</v>
      </c>
      <c r="M40" s="19">
        <f t="shared" si="3"/>
        <v>0</v>
      </c>
      <c r="N40" s="25">
        <f t="shared" si="4"/>
        <v>0</v>
      </c>
      <c r="O40" s="19"/>
      <c r="P40" s="7"/>
      <c r="Q40" s="57"/>
      <c r="R40" s="12"/>
      <c r="T40" s="30"/>
    </row>
    <row r="41" spans="1:20" ht="15.75">
      <c r="A41" s="11"/>
      <c r="B41" s="7"/>
      <c r="C41" s="7"/>
      <c r="D41" s="7"/>
      <c r="E41" s="7"/>
      <c r="F41" s="7"/>
      <c r="G41" s="36"/>
      <c r="H41" s="47">
        <f t="shared" si="1"/>
        <v>0</v>
      </c>
      <c r="I41" s="36"/>
      <c r="J41" s="47">
        <f t="shared" si="2"/>
        <v>0</v>
      </c>
      <c r="K41" s="36"/>
      <c r="L41" s="47">
        <f t="shared" si="0"/>
        <v>0</v>
      </c>
      <c r="M41" s="19">
        <f t="shared" si="3"/>
        <v>0</v>
      </c>
      <c r="N41" s="25">
        <f t="shared" si="4"/>
        <v>0</v>
      </c>
      <c r="O41" s="19"/>
      <c r="P41" s="7"/>
      <c r="Q41" s="57"/>
      <c r="R41" s="12"/>
      <c r="T41" s="30"/>
    </row>
    <row r="42" spans="1:20" ht="15.75">
      <c r="A42" s="11"/>
      <c r="B42" s="7"/>
      <c r="C42" s="7"/>
      <c r="D42" s="7"/>
      <c r="E42" s="7"/>
      <c r="F42" s="7"/>
      <c r="G42" s="36"/>
      <c r="H42" s="47">
        <f t="shared" si="1"/>
        <v>0</v>
      </c>
      <c r="I42" s="36"/>
      <c r="J42" s="47">
        <f t="shared" si="2"/>
        <v>0</v>
      </c>
      <c r="K42" s="36"/>
      <c r="L42" s="47">
        <f t="shared" si="0"/>
        <v>0</v>
      </c>
      <c r="M42" s="19">
        <f t="shared" si="3"/>
        <v>0</v>
      </c>
      <c r="N42" s="25">
        <f t="shared" si="4"/>
        <v>0</v>
      </c>
      <c r="O42" s="19"/>
      <c r="P42" s="7"/>
      <c r="Q42" s="57"/>
      <c r="R42" s="12"/>
      <c r="T42" s="30"/>
    </row>
    <row r="43" spans="1:20" ht="15.75">
      <c r="A43" s="11"/>
      <c r="B43" s="7"/>
      <c r="C43" s="7"/>
      <c r="D43" s="7"/>
      <c r="E43" s="7"/>
      <c r="F43" s="7"/>
      <c r="G43" s="36"/>
      <c r="H43" s="47">
        <f t="shared" si="1"/>
        <v>0</v>
      </c>
      <c r="I43" s="36"/>
      <c r="J43" s="47">
        <f t="shared" si="2"/>
        <v>0</v>
      </c>
      <c r="K43" s="36"/>
      <c r="L43" s="47">
        <f t="shared" si="0"/>
        <v>0</v>
      </c>
      <c r="M43" s="19">
        <f t="shared" si="3"/>
        <v>0</v>
      </c>
      <c r="N43" s="25">
        <f t="shared" si="4"/>
        <v>0</v>
      </c>
      <c r="O43" s="19"/>
      <c r="P43" s="7"/>
      <c r="Q43" s="57"/>
      <c r="R43" s="12"/>
      <c r="T43" s="30"/>
    </row>
    <row r="44" spans="1:20" ht="15.75">
      <c r="A44" s="11"/>
      <c r="B44" s="7"/>
      <c r="C44" s="7"/>
      <c r="D44" s="7"/>
      <c r="E44" s="7"/>
      <c r="F44" s="7"/>
      <c r="G44" s="36"/>
      <c r="H44" s="47">
        <f t="shared" si="1"/>
        <v>0</v>
      </c>
      <c r="I44" s="36"/>
      <c r="J44" s="47">
        <f t="shared" si="2"/>
        <v>0</v>
      </c>
      <c r="K44" s="36"/>
      <c r="L44" s="47">
        <f t="shared" si="0"/>
        <v>0</v>
      </c>
      <c r="M44" s="19">
        <f t="shared" si="3"/>
        <v>0</v>
      </c>
      <c r="N44" s="25">
        <f t="shared" si="4"/>
        <v>0</v>
      </c>
      <c r="O44" s="19"/>
      <c r="P44" s="7"/>
      <c r="Q44" s="57"/>
      <c r="R44" s="12"/>
      <c r="T44" s="30"/>
    </row>
    <row r="45" spans="1:20" ht="15.75">
      <c r="A45" s="11"/>
      <c r="B45" s="7"/>
      <c r="C45" s="7"/>
      <c r="D45" s="7"/>
      <c r="E45" s="7"/>
      <c r="F45" s="7"/>
      <c r="G45" s="36"/>
      <c r="H45" s="47">
        <f t="shared" si="1"/>
        <v>0</v>
      </c>
      <c r="I45" s="36"/>
      <c r="J45" s="47">
        <f t="shared" si="2"/>
        <v>0</v>
      </c>
      <c r="K45" s="36"/>
      <c r="L45" s="47">
        <f t="shared" si="0"/>
        <v>0</v>
      </c>
      <c r="M45" s="19">
        <f t="shared" si="3"/>
        <v>0</v>
      </c>
      <c r="N45" s="25">
        <f t="shared" si="4"/>
        <v>0</v>
      </c>
      <c r="O45" s="19"/>
      <c r="P45" s="7"/>
      <c r="Q45" s="57"/>
      <c r="R45" s="12"/>
      <c r="T45" s="30"/>
    </row>
    <row r="46" spans="1:20" ht="15.75">
      <c r="A46" s="11"/>
      <c r="B46" s="7"/>
      <c r="C46" s="7"/>
      <c r="D46" s="7"/>
      <c r="E46" s="7"/>
      <c r="F46" s="7"/>
      <c r="G46" s="36"/>
      <c r="H46" s="47">
        <f t="shared" si="1"/>
        <v>0</v>
      </c>
      <c r="I46" s="36"/>
      <c r="J46" s="47">
        <f t="shared" si="2"/>
        <v>0</v>
      </c>
      <c r="K46" s="36"/>
      <c r="L46" s="47">
        <f t="shared" si="0"/>
        <v>0</v>
      </c>
      <c r="M46" s="19">
        <f t="shared" si="3"/>
        <v>0</v>
      </c>
      <c r="N46" s="25">
        <f t="shared" si="4"/>
        <v>0</v>
      </c>
      <c r="O46" s="19"/>
      <c r="P46" s="7"/>
      <c r="Q46" s="57"/>
      <c r="R46" s="12"/>
      <c r="T46" s="30"/>
    </row>
    <row r="47" spans="1:20" ht="16.5" thickBot="1">
      <c r="A47" s="13"/>
      <c r="B47" s="14"/>
      <c r="C47" s="14"/>
      <c r="D47" s="14"/>
      <c r="E47" s="14"/>
      <c r="F47" s="14"/>
      <c r="G47" s="53"/>
      <c r="H47" s="54">
        <f t="shared" si="1"/>
        <v>0</v>
      </c>
      <c r="I47" s="53"/>
      <c r="J47" s="54">
        <f t="shared" si="2"/>
        <v>0</v>
      </c>
      <c r="K47" s="53"/>
      <c r="L47" s="54">
        <f t="shared" si="0"/>
        <v>0</v>
      </c>
      <c r="M47" s="20">
        <f t="shared" si="3"/>
        <v>0</v>
      </c>
      <c r="N47" s="26">
        <f t="shared" si="4"/>
        <v>0</v>
      </c>
      <c r="O47" s="20"/>
      <c r="P47" s="14"/>
      <c r="Q47" s="58"/>
      <c r="R47" s="15"/>
      <c r="T47" s="30"/>
    </row>
  </sheetData>
  <sheetProtection/>
  <mergeCells count="1">
    <mergeCell ref="C5:I5"/>
  </mergeCells>
  <conditionalFormatting sqref="T8:T47">
    <cfRule type="cellIs" priority="2" dxfId="1" operator="greaterThan" stopIfTrue="1">
      <formula>6.99</formula>
    </cfRule>
  </conditionalFormatting>
  <conditionalFormatting sqref="T8:T47">
    <cfRule type="cellIs" priority="1" dxfId="0" operator="greaterThan" stopIfTrue="1">
      <formula>0.0699</formula>
    </cfRule>
  </conditionalFormatting>
  <printOptions/>
  <pageMargins left="0.75" right="0.75" top="1" bottom="1" header="0.5" footer="0.5"/>
  <pageSetup horizontalDpi="600" verticalDpi="600" orientation="landscape" paperSize="9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A1:T47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5.7109375" style="2" customWidth="1"/>
    <col min="2" max="2" width="7.7109375" style="2" customWidth="1"/>
    <col min="3" max="3" width="27.57421875" style="2" bestFit="1" customWidth="1"/>
    <col min="4" max="4" width="10.140625" style="2" bestFit="1" customWidth="1"/>
    <col min="5" max="5" width="26.00390625" style="2" bestFit="1" customWidth="1"/>
    <col min="6" max="6" width="10.7109375" style="2" bestFit="1" customWidth="1"/>
    <col min="7" max="7" width="8.57421875" style="33" customWidth="1"/>
    <col min="8" max="8" width="8.57421875" style="42" customWidth="1"/>
    <col min="9" max="9" width="8.57421875" style="33" customWidth="1"/>
    <col min="10" max="10" width="8.57421875" style="42" customWidth="1"/>
    <col min="11" max="11" width="8.57421875" style="33" customWidth="1"/>
    <col min="12" max="12" width="8.57421875" style="42" customWidth="1"/>
    <col min="13" max="13" width="9.140625" style="16" customWidth="1"/>
    <col min="14" max="14" width="9.140625" style="22" customWidth="1"/>
    <col min="15" max="15" width="7.8515625" style="16" customWidth="1"/>
    <col min="16" max="17" width="8.28125" style="2" customWidth="1"/>
    <col min="18" max="18" width="7.7109375" style="2" customWidth="1"/>
    <col min="19" max="19" width="2.140625" style="2" customWidth="1"/>
    <col min="20" max="20" width="9.140625" style="29" customWidth="1"/>
    <col min="21" max="16384" width="9.140625" style="2" customWidth="1"/>
  </cols>
  <sheetData>
    <row r="1" ht="18.75">
      <c r="A1" s="1" t="s">
        <v>38</v>
      </c>
    </row>
    <row r="2" spans="1:8" ht="15.75">
      <c r="A2" s="5" t="s">
        <v>1</v>
      </c>
      <c r="B2" s="6"/>
      <c r="C2" s="6"/>
      <c r="D2" s="6"/>
      <c r="E2" s="6"/>
      <c r="F2" s="6" t="s">
        <v>9</v>
      </c>
      <c r="G2" s="34" t="s">
        <v>405</v>
      </c>
      <c r="H2" s="43"/>
    </row>
    <row r="3" spans="1:8" ht="15.75">
      <c r="A3" s="5" t="s">
        <v>0</v>
      </c>
      <c r="B3" s="6" t="s">
        <v>19</v>
      </c>
      <c r="C3" s="6"/>
      <c r="D3" s="6"/>
      <c r="E3" s="6"/>
      <c r="F3" s="6"/>
      <c r="G3" s="34" t="s">
        <v>7</v>
      </c>
      <c r="H3" s="43"/>
    </row>
    <row r="4" spans="1:15" ht="15.75">
      <c r="A4" s="5" t="s">
        <v>10</v>
      </c>
      <c r="B4" s="6"/>
      <c r="C4" s="6"/>
      <c r="D4" s="6"/>
      <c r="E4" s="6"/>
      <c r="F4" s="6"/>
      <c r="G4" s="34" t="s">
        <v>404</v>
      </c>
      <c r="H4" s="43"/>
      <c r="O4" s="21"/>
    </row>
    <row r="5" spans="1:20" ht="15.75">
      <c r="A5" s="3"/>
      <c r="C5" s="156" t="s">
        <v>16</v>
      </c>
      <c r="D5" s="156"/>
      <c r="E5" s="156"/>
      <c r="F5" s="156"/>
      <c r="G5" s="156"/>
      <c r="H5" s="156"/>
      <c r="I5" s="156"/>
      <c r="J5" s="44"/>
      <c r="T5" s="31"/>
    </row>
    <row r="6" spans="1:20" ht="13.5" thickBot="1">
      <c r="A6" s="4"/>
      <c r="B6" s="4"/>
      <c r="C6" s="4"/>
      <c r="D6" s="4"/>
      <c r="E6" s="4"/>
      <c r="F6" s="4"/>
      <c r="G6" s="35"/>
      <c r="H6" s="45"/>
      <c r="I6" s="35"/>
      <c r="J6" s="45"/>
      <c r="K6" s="35"/>
      <c r="L6" s="45"/>
      <c r="M6" s="17"/>
      <c r="N6" s="23">
        <f>340*3</f>
        <v>1020</v>
      </c>
      <c r="O6" s="17"/>
      <c r="P6" s="4"/>
      <c r="Q6" s="4"/>
      <c r="T6" s="31"/>
    </row>
    <row r="7" spans="1:18" ht="15.75">
      <c r="A7" s="8" t="s">
        <v>13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18" t="s">
        <v>406</v>
      </c>
      <c r="H7" s="46" t="s">
        <v>407</v>
      </c>
      <c r="I7" s="18" t="s">
        <v>23</v>
      </c>
      <c r="J7" s="46" t="s">
        <v>24</v>
      </c>
      <c r="K7" s="18" t="s">
        <v>408</v>
      </c>
      <c r="L7" s="46" t="s">
        <v>409</v>
      </c>
      <c r="M7" s="18" t="s">
        <v>11</v>
      </c>
      <c r="N7" s="24" t="s">
        <v>12</v>
      </c>
      <c r="O7" s="18" t="s">
        <v>25</v>
      </c>
      <c r="P7" s="9" t="s">
        <v>8</v>
      </c>
      <c r="Q7" s="56" t="s">
        <v>30</v>
      </c>
      <c r="R7" s="10" t="s">
        <v>26</v>
      </c>
    </row>
    <row r="8" spans="1:20" ht="15.75">
      <c r="A8" s="11">
        <v>141</v>
      </c>
      <c r="B8" s="133">
        <v>12.15</v>
      </c>
      <c r="C8" s="7" t="s">
        <v>268</v>
      </c>
      <c r="D8" s="7">
        <v>154849</v>
      </c>
      <c r="E8" s="7" t="s">
        <v>269</v>
      </c>
      <c r="F8" s="7">
        <v>51796</v>
      </c>
      <c r="G8" s="36">
        <v>194.5</v>
      </c>
      <c r="H8" s="47">
        <f>G8/($N$6/3)*100</f>
        <v>57.205882352941174</v>
      </c>
      <c r="I8" s="36">
        <v>208</v>
      </c>
      <c r="J8" s="47">
        <f>I8/($N$6/3)*100</f>
        <v>61.1764705882353</v>
      </c>
      <c r="K8" s="36">
        <v>207</v>
      </c>
      <c r="L8" s="47">
        <f>K8/($N$6/3)*100</f>
        <v>60.882352941176464</v>
      </c>
      <c r="M8" s="19">
        <f>G8+I8+K8</f>
        <v>609.5</v>
      </c>
      <c r="N8" s="25">
        <f>M8/$N$6*100</f>
        <v>59.75490196078431</v>
      </c>
      <c r="O8" s="19">
        <v>144</v>
      </c>
      <c r="P8" s="93">
        <v>6</v>
      </c>
      <c r="Q8" s="57"/>
      <c r="R8" s="12"/>
      <c r="T8" s="30"/>
    </row>
    <row r="9" spans="1:20" ht="15.75">
      <c r="A9" s="11">
        <v>126</v>
      </c>
      <c r="B9" s="133">
        <v>12.23</v>
      </c>
      <c r="C9" s="7" t="s">
        <v>242</v>
      </c>
      <c r="D9" s="7">
        <v>19682</v>
      </c>
      <c r="E9" s="7" t="s">
        <v>243</v>
      </c>
      <c r="F9" s="7">
        <v>1535575</v>
      </c>
      <c r="G9" s="36">
        <v>215</v>
      </c>
      <c r="H9" s="47">
        <v>63.24</v>
      </c>
      <c r="I9" s="36">
        <v>222</v>
      </c>
      <c r="J9" s="47">
        <v>65.29</v>
      </c>
      <c r="K9" s="36">
        <v>226.5</v>
      </c>
      <c r="L9" s="47">
        <f aca="true" t="shared" si="0" ref="L9:L47">K9/($N$6/3)*100</f>
        <v>66.61764705882352</v>
      </c>
      <c r="M9" s="19">
        <f aca="true" t="shared" si="1" ref="M9:M47">G9+I9+K9</f>
        <v>663.5</v>
      </c>
      <c r="N9" s="25">
        <f aca="true" t="shared" si="2" ref="N9:N47">M9/$N$6*100</f>
        <v>65.04901960784314</v>
      </c>
      <c r="O9" s="19">
        <v>155</v>
      </c>
      <c r="P9" s="93">
        <v>3</v>
      </c>
      <c r="Q9" s="57"/>
      <c r="R9" s="12" t="s">
        <v>402</v>
      </c>
      <c r="T9" s="30"/>
    </row>
    <row r="10" spans="1:20" ht="15.75">
      <c r="A10" s="11">
        <v>108</v>
      </c>
      <c r="B10" s="133">
        <v>12.31</v>
      </c>
      <c r="C10" s="7" t="s">
        <v>217</v>
      </c>
      <c r="D10" s="7">
        <v>182656</v>
      </c>
      <c r="E10" s="7" t="s">
        <v>218</v>
      </c>
      <c r="F10" s="7">
        <v>1634997</v>
      </c>
      <c r="G10" s="36"/>
      <c r="H10" s="47" t="s">
        <v>397</v>
      </c>
      <c r="I10" s="36"/>
      <c r="J10" s="47" t="s">
        <v>397</v>
      </c>
      <c r="K10" s="36"/>
      <c r="L10" s="47" t="s">
        <v>397</v>
      </c>
      <c r="M10" s="19">
        <f t="shared" si="1"/>
        <v>0</v>
      </c>
      <c r="N10" s="25">
        <f t="shared" si="2"/>
        <v>0</v>
      </c>
      <c r="O10" s="19"/>
      <c r="P10" s="93"/>
      <c r="Q10" s="57"/>
      <c r="R10" s="12"/>
      <c r="T10" s="30"/>
    </row>
    <row r="11" spans="1:20" ht="15.75">
      <c r="A11" s="11">
        <v>3</v>
      </c>
      <c r="B11" s="133">
        <v>12.39</v>
      </c>
      <c r="C11" s="7" t="s">
        <v>69</v>
      </c>
      <c r="D11" s="7">
        <v>1410620</v>
      </c>
      <c r="E11" s="7" t="s">
        <v>70</v>
      </c>
      <c r="F11" s="7">
        <v>1535661</v>
      </c>
      <c r="G11" s="36">
        <v>224.5</v>
      </c>
      <c r="H11" s="47">
        <f aca="true" t="shared" si="3" ref="H11:H47">G11/($N$6/3)*100</f>
        <v>66.02941176470588</v>
      </c>
      <c r="I11" s="36">
        <v>228.5</v>
      </c>
      <c r="J11" s="47">
        <f aca="true" t="shared" si="4" ref="J11:J47">I11/($N$6/3)*100</f>
        <v>67.20588235294119</v>
      </c>
      <c r="K11" s="36">
        <v>232.5</v>
      </c>
      <c r="L11" s="47">
        <f t="shared" si="0"/>
        <v>68.38235294117648</v>
      </c>
      <c r="M11" s="19">
        <f t="shared" si="1"/>
        <v>685.5</v>
      </c>
      <c r="N11" s="25">
        <f t="shared" si="2"/>
        <v>67.20588235294119</v>
      </c>
      <c r="O11" s="19">
        <v>161</v>
      </c>
      <c r="P11" s="93">
        <v>1</v>
      </c>
      <c r="Q11" s="57"/>
      <c r="R11" s="12" t="s">
        <v>402</v>
      </c>
      <c r="T11" s="30"/>
    </row>
    <row r="12" spans="1:20" ht="15.75">
      <c r="A12" s="11">
        <v>63</v>
      </c>
      <c r="B12" s="133">
        <v>12.47</v>
      </c>
      <c r="C12" s="7" t="s">
        <v>71</v>
      </c>
      <c r="D12" s="7">
        <v>363405</v>
      </c>
      <c r="E12" s="7" t="s">
        <v>72</v>
      </c>
      <c r="F12" s="7">
        <v>41882</v>
      </c>
      <c r="G12" s="36">
        <v>215</v>
      </c>
      <c r="H12" s="47">
        <f t="shared" si="3"/>
        <v>63.23529411764706</v>
      </c>
      <c r="I12" s="36">
        <v>219</v>
      </c>
      <c r="J12" s="47">
        <f t="shared" si="4"/>
        <v>64.41176470588236</v>
      </c>
      <c r="K12" s="36">
        <v>213.5</v>
      </c>
      <c r="L12" s="47">
        <f t="shared" si="0"/>
        <v>62.794117647058826</v>
      </c>
      <c r="M12" s="19">
        <f t="shared" si="1"/>
        <v>647.5</v>
      </c>
      <c r="N12" s="25">
        <f t="shared" si="2"/>
        <v>63.48039215686274</v>
      </c>
      <c r="O12" s="19">
        <v>153</v>
      </c>
      <c r="P12" s="93">
        <v>4</v>
      </c>
      <c r="Q12" s="57"/>
      <c r="R12" s="12" t="s">
        <v>402</v>
      </c>
      <c r="T12" s="30"/>
    </row>
    <row r="13" spans="1:20" ht="15.75">
      <c r="A13" s="11">
        <v>190</v>
      </c>
      <c r="B13" s="133">
        <v>12.55</v>
      </c>
      <c r="C13" s="7" t="s">
        <v>356</v>
      </c>
      <c r="D13" s="7">
        <v>1410739</v>
      </c>
      <c r="E13" s="7" t="s">
        <v>355</v>
      </c>
      <c r="F13" s="7">
        <v>1432401</v>
      </c>
      <c r="G13" s="36">
        <v>214.5</v>
      </c>
      <c r="H13" s="47">
        <v>63.09</v>
      </c>
      <c r="I13" s="36">
        <v>225.5</v>
      </c>
      <c r="J13" s="47">
        <f t="shared" si="4"/>
        <v>66.32352941176471</v>
      </c>
      <c r="K13" s="36">
        <v>225</v>
      </c>
      <c r="L13" s="47">
        <f t="shared" si="0"/>
        <v>66.17647058823529</v>
      </c>
      <c r="M13" s="19">
        <f t="shared" si="1"/>
        <v>665</v>
      </c>
      <c r="N13" s="25">
        <f t="shared" si="2"/>
        <v>65.19607843137256</v>
      </c>
      <c r="O13" s="19">
        <v>155</v>
      </c>
      <c r="P13" s="93">
        <v>2</v>
      </c>
      <c r="Q13" s="57"/>
      <c r="R13" s="12" t="s">
        <v>402</v>
      </c>
      <c r="T13" s="30"/>
    </row>
    <row r="14" spans="1:20" ht="15.75">
      <c r="A14" s="11">
        <v>88</v>
      </c>
      <c r="B14" s="133">
        <v>13.03</v>
      </c>
      <c r="C14" s="7" t="s">
        <v>73</v>
      </c>
      <c r="D14" s="7">
        <v>332968</v>
      </c>
      <c r="E14" s="7" t="s">
        <v>74</v>
      </c>
      <c r="F14" s="7">
        <v>1430543</v>
      </c>
      <c r="G14" s="36">
        <v>207.5</v>
      </c>
      <c r="H14" s="47">
        <f t="shared" si="3"/>
        <v>61.029411764705884</v>
      </c>
      <c r="I14" s="36">
        <v>202.5</v>
      </c>
      <c r="J14" s="47">
        <f t="shared" si="4"/>
        <v>59.55882352941176</v>
      </c>
      <c r="K14" s="36">
        <v>205.5</v>
      </c>
      <c r="L14" s="47">
        <f t="shared" si="0"/>
        <v>60.44117647058823</v>
      </c>
      <c r="M14" s="19">
        <f t="shared" si="1"/>
        <v>615.5</v>
      </c>
      <c r="N14" s="25">
        <f t="shared" si="2"/>
        <v>60.343137254901954</v>
      </c>
      <c r="O14" s="19">
        <v>144</v>
      </c>
      <c r="P14" s="93">
        <v>5</v>
      </c>
      <c r="Q14" s="57"/>
      <c r="R14" s="12" t="s">
        <v>402</v>
      </c>
      <c r="T14" s="30"/>
    </row>
    <row r="15" spans="1:20" ht="15.75">
      <c r="A15" s="11"/>
      <c r="B15" s="133">
        <v>13.11</v>
      </c>
      <c r="C15" s="7"/>
      <c r="D15" s="7"/>
      <c r="E15" s="7"/>
      <c r="F15" s="7"/>
      <c r="G15" s="36"/>
      <c r="H15" s="47">
        <f t="shared" si="3"/>
        <v>0</v>
      </c>
      <c r="I15" s="36"/>
      <c r="J15" s="47">
        <f t="shared" si="4"/>
        <v>0</v>
      </c>
      <c r="K15" s="36"/>
      <c r="L15" s="47">
        <f t="shared" si="0"/>
        <v>0</v>
      </c>
      <c r="M15" s="19">
        <f t="shared" si="1"/>
        <v>0</v>
      </c>
      <c r="N15" s="25">
        <f t="shared" si="2"/>
        <v>0</v>
      </c>
      <c r="O15" s="19"/>
      <c r="P15" s="7"/>
      <c r="Q15" s="57"/>
      <c r="R15" s="12"/>
      <c r="T15" s="30"/>
    </row>
    <row r="16" spans="1:20" ht="15.75">
      <c r="A16" s="11"/>
      <c r="B16" s="134">
        <v>13.19</v>
      </c>
      <c r="C16" s="7"/>
      <c r="D16" s="7"/>
      <c r="E16" s="7"/>
      <c r="F16" s="7"/>
      <c r="G16" s="36"/>
      <c r="H16" s="47">
        <f t="shared" si="3"/>
        <v>0</v>
      </c>
      <c r="I16" s="36"/>
      <c r="J16" s="47">
        <f t="shared" si="4"/>
        <v>0</v>
      </c>
      <c r="K16" s="36"/>
      <c r="L16" s="47">
        <f t="shared" si="0"/>
        <v>0</v>
      </c>
      <c r="M16" s="19">
        <f t="shared" si="1"/>
        <v>0</v>
      </c>
      <c r="N16" s="25">
        <f t="shared" si="2"/>
        <v>0</v>
      </c>
      <c r="O16" s="19"/>
      <c r="P16" s="7"/>
      <c r="Q16" s="57"/>
      <c r="R16" s="12"/>
      <c r="T16" s="30"/>
    </row>
    <row r="17" spans="1:20" ht="15.75">
      <c r="A17" s="11"/>
      <c r="B17" s="7"/>
      <c r="C17" s="7"/>
      <c r="D17" s="7"/>
      <c r="E17" s="7"/>
      <c r="F17" s="7"/>
      <c r="G17" s="36" t="s">
        <v>270</v>
      </c>
      <c r="H17" s="47">
        <v>0</v>
      </c>
      <c r="I17" s="36"/>
      <c r="J17" s="47">
        <f t="shared" si="4"/>
        <v>0</v>
      </c>
      <c r="K17" s="36"/>
      <c r="L17" s="47">
        <f t="shared" si="0"/>
        <v>0</v>
      </c>
      <c r="M17" s="19">
        <v>0</v>
      </c>
      <c r="N17" s="25">
        <v>0</v>
      </c>
      <c r="O17" s="19"/>
      <c r="P17" s="7"/>
      <c r="Q17" s="57"/>
      <c r="R17" s="12"/>
      <c r="T17" s="30"/>
    </row>
    <row r="18" spans="1:20" ht="15.75">
      <c r="A18" s="11"/>
      <c r="B18" s="7"/>
      <c r="C18" s="7"/>
      <c r="D18" s="7"/>
      <c r="E18" s="7"/>
      <c r="F18" s="7"/>
      <c r="G18" s="36"/>
      <c r="H18" s="47">
        <f t="shared" si="3"/>
        <v>0</v>
      </c>
      <c r="I18" s="36"/>
      <c r="J18" s="47">
        <f t="shared" si="4"/>
        <v>0</v>
      </c>
      <c r="K18" s="36"/>
      <c r="L18" s="47">
        <f t="shared" si="0"/>
        <v>0</v>
      </c>
      <c r="M18" s="19">
        <f t="shared" si="1"/>
        <v>0</v>
      </c>
      <c r="N18" s="25">
        <f t="shared" si="2"/>
        <v>0</v>
      </c>
      <c r="O18" s="19"/>
      <c r="P18" s="7"/>
      <c r="Q18" s="57"/>
      <c r="R18" s="12"/>
      <c r="T18" s="30"/>
    </row>
    <row r="19" spans="1:20" ht="15.75">
      <c r="A19" s="11"/>
      <c r="B19" s="7"/>
      <c r="C19" s="7"/>
      <c r="D19" s="7"/>
      <c r="E19" s="7"/>
      <c r="F19" s="7"/>
      <c r="G19" s="36"/>
      <c r="H19" s="47">
        <f t="shared" si="3"/>
        <v>0</v>
      </c>
      <c r="I19" s="36"/>
      <c r="J19" s="47">
        <f t="shared" si="4"/>
        <v>0</v>
      </c>
      <c r="K19" s="36"/>
      <c r="L19" s="47">
        <f t="shared" si="0"/>
        <v>0</v>
      </c>
      <c r="M19" s="19">
        <f t="shared" si="1"/>
        <v>0</v>
      </c>
      <c r="N19" s="25">
        <f t="shared" si="2"/>
        <v>0</v>
      </c>
      <c r="O19" s="19"/>
      <c r="P19" s="7"/>
      <c r="Q19" s="57"/>
      <c r="R19" s="12"/>
      <c r="T19" s="30"/>
    </row>
    <row r="20" spans="1:20" ht="15.75">
      <c r="A20" s="11"/>
      <c r="B20" s="7"/>
      <c r="C20" s="7"/>
      <c r="D20" s="7"/>
      <c r="E20" s="7"/>
      <c r="F20" s="7"/>
      <c r="G20" s="36"/>
      <c r="H20" s="47">
        <f t="shared" si="3"/>
        <v>0</v>
      </c>
      <c r="I20" s="36"/>
      <c r="J20" s="47">
        <f t="shared" si="4"/>
        <v>0</v>
      </c>
      <c r="K20" s="36"/>
      <c r="L20" s="47">
        <f t="shared" si="0"/>
        <v>0</v>
      </c>
      <c r="M20" s="19">
        <f t="shared" si="1"/>
        <v>0</v>
      </c>
      <c r="N20" s="25">
        <f t="shared" si="2"/>
        <v>0</v>
      </c>
      <c r="O20" s="19"/>
      <c r="P20" s="7"/>
      <c r="Q20" s="57"/>
      <c r="R20" s="12"/>
      <c r="T20" s="30"/>
    </row>
    <row r="21" spans="1:20" ht="15.75">
      <c r="A21" s="11"/>
      <c r="B21" s="7"/>
      <c r="C21" s="7"/>
      <c r="D21" s="7"/>
      <c r="E21" s="7"/>
      <c r="F21" s="7"/>
      <c r="G21" s="36"/>
      <c r="H21" s="47">
        <f t="shared" si="3"/>
        <v>0</v>
      </c>
      <c r="I21" s="36"/>
      <c r="J21" s="47">
        <f t="shared" si="4"/>
        <v>0</v>
      </c>
      <c r="K21" s="36"/>
      <c r="L21" s="47">
        <f t="shared" si="0"/>
        <v>0</v>
      </c>
      <c r="M21" s="19">
        <f t="shared" si="1"/>
        <v>0</v>
      </c>
      <c r="N21" s="25">
        <f t="shared" si="2"/>
        <v>0</v>
      </c>
      <c r="O21" s="19"/>
      <c r="P21" s="7"/>
      <c r="Q21" s="57"/>
      <c r="R21" s="12"/>
      <c r="T21" s="30"/>
    </row>
    <row r="22" spans="1:20" ht="15.75">
      <c r="A22" s="11"/>
      <c r="B22" s="7"/>
      <c r="C22" s="7"/>
      <c r="D22" s="7"/>
      <c r="E22" s="7"/>
      <c r="F22" s="7"/>
      <c r="G22" s="36"/>
      <c r="H22" s="47">
        <f t="shared" si="3"/>
        <v>0</v>
      </c>
      <c r="I22" s="36"/>
      <c r="J22" s="47">
        <f t="shared" si="4"/>
        <v>0</v>
      </c>
      <c r="K22" s="36"/>
      <c r="L22" s="47">
        <f t="shared" si="0"/>
        <v>0</v>
      </c>
      <c r="M22" s="19">
        <f t="shared" si="1"/>
        <v>0</v>
      </c>
      <c r="N22" s="25">
        <f t="shared" si="2"/>
        <v>0</v>
      </c>
      <c r="O22" s="19"/>
      <c r="P22" s="7"/>
      <c r="Q22" s="57"/>
      <c r="R22" s="12"/>
      <c r="T22" s="30"/>
    </row>
    <row r="23" spans="1:20" ht="15.75">
      <c r="A23" s="11"/>
      <c r="B23" s="7"/>
      <c r="C23" s="7"/>
      <c r="D23" s="7"/>
      <c r="E23" s="7"/>
      <c r="F23" s="7"/>
      <c r="G23" s="36"/>
      <c r="H23" s="47">
        <f t="shared" si="3"/>
        <v>0</v>
      </c>
      <c r="I23" s="36"/>
      <c r="J23" s="47">
        <f t="shared" si="4"/>
        <v>0</v>
      </c>
      <c r="K23" s="36"/>
      <c r="L23" s="47">
        <f t="shared" si="0"/>
        <v>0</v>
      </c>
      <c r="M23" s="19">
        <f t="shared" si="1"/>
        <v>0</v>
      </c>
      <c r="N23" s="25">
        <f t="shared" si="2"/>
        <v>0</v>
      </c>
      <c r="O23" s="19"/>
      <c r="P23" s="7"/>
      <c r="Q23" s="57"/>
      <c r="R23" s="12"/>
      <c r="T23" s="30"/>
    </row>
    <row r="24" spans="1:20" ht="15.75">
      <c r="A24" s="11"/>
      <c r="B24" s="7"/>
      <c r="C24" s="7"/>
      <c r="D24" s="7"/>
      <c r="E24" s="7"/>
      <c r="F24" s="7"/>
      <c r="G24" s="36"/>
      <c r="H24" s="47">
        <f t="shared" si="3"/>
        <v>0</v>
      </c>
      <c r="I24" s="36"/>
      <c r="J24" s="47">
        <f t="shared" si="4"/>
        <v>0</v>
      </c>
      <c r="K24" s="36"/>
      <c r="L24" s="47">
        <f t="shared" si="0"/>
        <v>0</v>
      </c>
      <c r="M24" s="19">
        <f t="shared" si="1"/>
        <v>0</v>
      </c>
      <c r="N24" s="25">
        <f t="shared" si="2"/>
        <v>0</v>
      </c>
      <c r="O24" s="19"/>
      <c r="P24" s="7"/>
      <c r="Q24" s="57"/>
      <c r="R24" s="12"/>
      <c r="T24" s="30"/>
    </row>
    <row r="25" spans="1:20" ht="15.75">
      <c r="A25" s="11"/>
      <c r="B25" s="7"/>
      <c r="C25" s="7"/>
      <c r="D25" s="7"/>
      <c r="E25" s="7"/>
      <c r="F25" s="7"/>
      <c r="G25" s="36"/>
      <c r="H25" s="47">
        <f t="shared" si="3"/>
        <v>0</v>
      </c>
      <c r="I25" s="36"/>
      <c r="J25" s="47">
        <f t="shared" si="4"/>
        <v>0</v>
      </c>
      <c r="K25" s="36"/>
      <c r="L25" s="47">
        <f t="shared" si="0"/>
        <v>0</v>
      </c>
      <c r="M25" s="19">
        <f t="shared" si="1"/>
        <v>0</v>
      </c>
      <c r="N25" s="25">
        <f t="shared" si="2"/>
        <v>0</v>
      </c>
      <c r="O25" s="19"/>
      <c r="P25" s="7"/>
      <c r="Q25" s="57"/>
      <c r="R25" s="12"/>
      <c r="T25" s="30"/>
    </row>
    <row r="26" spans="1:20" ht="15.75">
      <c r="A26" s="11"/>
      <c r="B26" s="7"/>
      <c r="C26" s="7"/>
      <c r="D26" s="7"/>
      <c r="E26" s="7"/>
      <c r="F26" s="7"/>
      <c r="G26" s="36"/>
      <c r="H26" s="47">
        <f t="shared" si="3"/>
        <v>0</v>
      </c>
      <c r="I26" s="36"/>
      <c r="J26" s="47">
        <f t="shared" si="4"/>
        <v>0</v>
      </c>
      <c r="K26" s="36"/>
      <c r="L26" s="47">
        <f t="shared" si="0"/>
        <v>0</v>
      </c>
      <c r="M26" s="19">
        <f t="shared" si="1"/>
        <v>0</v>
      </c>
      <c r="N26" s="25">
        <f t="shared" si="2"/>
        <v>0</v>
      </c>
      <c r="O26" s="19"/>
      <c r="P26" s="7"/>
      <c r="Q26" s="57"/>
      <c r="R26" s="12"/>
      <c r="T26" s="30"/>
    </row>
    <row r="27" spans="1:20" ht="15.75">
      <c r="A27" s="11"/>
      <c r="B27" s="7"/>
      <c r="C27" s="7"/>
      <c r="D27" s="7"/>
      <c r="E27" s="7"/>
      <c r="F27" s="7"/>
      <c r="G27" s="36"/>
      <c r="H27" s="47">
        <f t="shared" si="3"/>
        <v>0</v>
      </c>
      <c r="I27" s="36"/>
      <c r="J27" s="47">
        <f t="shared" si="4"/>
        <v>0</v>
      </c>
      <c r="K27" s="36"/>
      <c r="L27" s="47">
        <f t="shared" si="0"/>
        <v>0</v>
      </c>
      <c r="M27" s="19">
        <f t="shared" si="1"/>
        <v>0</v>
      </c>
      <c r="N27" s="25">
        <f t="shared" si="2"/>
        <v>0</v>
      </c>
      <c r="O27" s="19"/>
      <c r="P27" s="7"/>
      <c r="Q27" s="57"/>
      <c r="R27" s="12"/>
      <c r="T27" s="30"/>
    </row>
    <row r="28" spans="1:20" ht="15.75">
      <c r="A28" s="11"/>
      <c r="B28" s="7"/>
      <c r="C28" s="7"/>
      <c r="D28" s="7"/>
      <c r="E28" s="7"/>
      <c r="F28" s="7"/>
      <c r="G28" s="36"/>
      <c r="H28" s="47">
        <f t="shared" si="3"/>
        <v>0</v>
      </c>
      <c r="I28" s="36"/>
      <c r="J28" s="47">
        <f t="shared" si="4"/>
        <v>0</v>
      </c>
      <c r="K28" s="36"/>
      <c r="L28" s="47">
        <f t="shared" si="0"/>
        <v>0</v>
      </c>
      <c r="M28" s="19">
        <f t="shared" si="1"/>
        <v>0</v>
      </c>
      <c r="N28" s="25">
        <f t="shared" si="2"/>
        <v>0</v>
      </c>
      <c r="O28" s="19"/>
      <c r="P28" s="7"/>
      <c r="Q28" s="57"/>
      <c r="R28" s="12"/>
      <c r="T28" s="30"/>
    </row>
    <row r="29" spans="1:20" ht="15.75">
      <c r="A29" s="11"/>
      <c r="B29" s="7"/>
      <c r="C29" s="7"/>
      <c r="D29" s="7"/>
      <c r="E29" s="7"/>
      <c r="F29" s="7"/>
      <c r="G29" s="36"/>
      <c r="H29" s="47">
        <f t="shared" si="3"/>
        <v>0</v>
      </c>
      <c r="I29" s="36"/>
      <c r="J29" s="47">
        <f t="shared" si="4"/>
        <v>0</v>
      </c>
      <c r="K29" s="36"/>
      <c r="L29" s="47">
        <f t="shared" si="0"/>
        <v>0</v>
      </c>
      <c r="M29" s="19">
        <f t="shared" si="1"/>
        <v>0</v>
      </c>
      <c r="N29" s="25">
        <f t="shared" si="2"/>
        <v>0</v>
      </c>
      <c r="O29" s="19"/>
      <c r="P29" s="7"/>
      <c r="Q29" s="57"/>
      <c r="R29" s="12"/>
      <c r="T29" s="30"/>
    </row>
    <row r="30" spans="1:20" ht="15.75">
      <c r="A30" s="11"/>
      <c r="B30" s="7"/>
      <c r="C30" s="7"/>
      <c r="D30" s="7"/>
      <c r="E30" s="7"/>
      <c r="F30" s="7"/>
      <c r="G30" s="36"/>
      <c r="H30" s="47">
        <f t="shared" si="3"/>
        <v>0</v>
      </c>
      <c r="I30" s="36"/>
      <c r="J30" s="47">
        <f t="shared" si="4"/>
        <v>0</v>
      </c>
      <c r="K30" s="36"/>
      <c r="L30" s="47">
        <f t="shared" si="0"/>
        <v>0</v>
      </c>
      <c r="M30" s="19">
        <f t="shared" si="1"/>
        <v>0</v>
      </c>
      <c r="N30" s="25">
        <f t="shared" si="2"/>
        <v>0</v>
      </c>
      <c r="O30" s="19"/>
      <c r="P30" s="7"/>
      <c r="Q30" s="57"/>
      <c r="R30" s="12"/>
      <c r="T30" s="30"/>
    </row>
    <row r="31" spans="1:20" ht="15.75">
      <c r="A31" s="11"/>
      <c r="B31" s="7"/>
      <c r="C31" s="7"/>
      <c r="D31" s="7"/>
      <c r="E31" s="7"/>
      <c r="F31" s="7"/>
      <c r="G31" s="36"/>
      <c r="H31" s="47">
        <f t="shared" si="3"/>
        <v>0</v>
      </c>
      <c r="I31" s="36"/>
      <c r="J31" s="47">
        <f t="shared" si="4"/>
        <v>0</v>
      </c>
      <c r="K31" s="36"/>
      <c r="L31" s="47">
        <f t="shared" si="0"/>
        <v>0</v>
      </c>
      <c r="M31" s="19">
        <f t="shared" si="1"/>
        <v>0</v>
      </c>
      <c r="N31" s="25">
        <f t="shared" si="2"/>
        <v>0</v>
      </c>
      <c r="O31" s="19"/>
      <c r="P31" s="7"/>
      <c r="Q31" s="57"/>
      <c r="R31" s="12"/>
      <c r="T31" s="30"/>
    </row>
    <row r="32" spans="1:20" ht="15.75">
      <c r="A32" s="11"/>
      <c r="B32" s="7"/>
      <c r="C32" s="7"/>
      <c r="D32" s="7"/>
      <c r="E32" s="7"/>
      <c r="F32" s="7"/>
      <c r="G32" s="36"/>
      <c r="H32" s="47">
        <f t="shared" si="3"/>
        <v>0</v>
      </c>
      <c r="I32" s="36"/>
      <c r="J32" s="47">
        <f t="shared" si="4"/>
        <v>0</v>
      </c>
      <c r="K32" s="36"/>
      <c r="L32" s="47">
        <f t="shared" si="0"/>
        <v>0</v>
      </c>
      <c r="M32" s="19">
        <f t="shared" si="1"/>
        <v>0</v>
      </c>
      <c r="N32" s="25">
        <f t="shared" si="2"/>
        <v>0</v>
      </c>
      <c r="O32" s="19"/>
      <c r="P32" s="7"/>
      <c r="Q32" s="57"/>
      <c r="R32" s="12"/>
      <c r="T32" s="30"/>
    </row>
    <row r="33" spans="1:20" ht="15.75">
      <c r="A33" s="11"/>
      <c r="B33" s="7"/>
      <c r="C33" s="7"/>
      <c r="D33" s="7"/>
      <c r="E33" s="7"/>
      <c r="F33" s="7"/>
      <c r="G33" s="36"/>
      <c r="H33" s="47">
        <f t="shared" si="3"/>
        <v>0</v>
      </c>
      <c r="I33" s="36"/>
      <c r="J33" s="47">
        <f t="shared" si="4"/>
        <v>0</v>
      </c>
      <c r="K33" s="36"/>
      <c r="L33" s="47">
        <f t="shared" si="0"/>
        <v>0</v>
      </c>
      <c r="M33" s="19">
        <f t="shared" si="1"/>
        <v>0</v>
      </c>
      <c r="N33" s="25">
        <f t="shared" si="2"/>
        <v>0</v>
      </c>
      <c r="O33" s="19"/>
      <c r="P33" s="7"/>
      <c r="Q33" s="57"/>
      <c r="R33" s="12"/>
      <c r="T33" s="30"/>
    </row>
    <row r="34" spans="1:20" ht="15.75">
      <c r="A34" s="11"/>
      <c r="B34" s="7"/>
      <c r="C34" s="7"/>
      <c r="D34" s="7"/>
      <c r="E34" s="7"/>
      <c r="F34" s="7"/>
      <c r="G34" s="36"/>
      <c r="H34" s="47">
        <f t="shared" si="3"/>
        <v>0</v>
      </c>
      <c r="I34" s="36"/>
      <c r="J34" s="47">
        <f t="shared" si="4"/>
        <v>0</v>
      </c>
      <c r="K34" s="36"/>
      <c r="L34" s="47">
        <f t="shared" si="0"/>
        <v>0</v>
      </c>
      <c r="M34" s="19">
        <f t="shared" si="1"/>
        <v>0</v>
      </c>
      <c r="N34" s="25">
        <f t="shared" si="2"/>
        <v>0</v>
      </c>
      <c r="O34" s="19"/>
      <c r="P34" s="7"/>
      <c r="Q34" s="57"/>
      <c r="R34" s="12"/>
      <c r="T34" s="30"/>
    </row>
    <row r="35" spans="1:20" ht="15.75">
      <c r="A35" s="11"/>
      <c r="B35" s="7"/>
      <c r="C35" s="7"/>
      <c r="D35" s="7"/>
      <c r="E35" s="7"/>
      <c r="F35" s="7"/>
      <c r="G35" s="36"/>
      <c r="H35" s="47">
        <f t="shared" si="3"/>
        <v>0</v>
      </c>
      <c r="I35" s="36"/>
      <c r="J35" s="47">
        <f t="shared" si="4"/>
        <v>0</v>
      </c>
      <c r="K35" s="36"/>
      <c r="L35" s="47">
        <f t="shared" si="0"/>
        <v>0</v>
      </c>
      <c r="M35" s="19">
        <f t="shared" si="1"/>
        <v>0</v>
      </c>
      <c r="N35" s="25">
        <f t="shared" si="2"/>
        <v>0</v>
      </c>
      <c r="O35" s="19"/>
      <c r="P35" s="7"/>
      <c r="Q35" s="57"/>
      <c r="R35" s="12"/>
      <c r="T35" s="30"/>
    </row>
    <row r="36" spans="1:20" ht="15.75">
      <c r="A36" s="11"/>
      <c r="B36" s="7"/>
      <c r="C36" s="7"/>
      <c r="D36" s="7"/>
      <c r="E36" s="7"/>
      <c r="F36" s="7"/>
      <c r="G36" s="36"/>
      <c r="H36" s="47">
        <f t="shared" si="3"/>
        <v>0</v>
      </c>
      <c r="I36" s="36"/>
      <c r="J36" s="47">
        <f t="shared" si="4"/>
        <v>0</v>
      </c>
      <c r="K36" s="36"/>
      <c r="L36" s="47">
        <f t="shared" si="0"/>
        <v>0</v>
      </c>
      <c r="M36" s="19">
        <f t="shared" si="1"/>
        <v>0</v>
      </c>
      <c r="N36" s="25">
        <f t="shared" si="2"/>
        <v>0</v>
      </c>
      <c r="O36" s="19"/>
      <c r="P36" s="7"/>
      <c r="Q36" s="57"/>
      <c r="R36" s="12"/>
      <c r="T36" s="30"/>
    </row>
    <row r="37" spans="1:20" ht="15.75">
      <c r="A37" s="11"/>
      <c r="B37" s="7"/>
      <c r="C37" s="7"/>
      <c r="D37" s="7"/>
      <c r="E37" s="7"/>
      <c r="F37" s="7"/>
      <c r="G37" s="36"/>
      <c r="H37" s="47">
        <f t="shared" si="3"/>
        <v>0</v>
      </c>
      <c r="I37" s="36"/>
      <c r="J37" s="47">
        <f t="shared" si="4"/>
        <v>0</v>
      </c>
      <c r="K37" s="36"/>
      <c r="L37" s="47">
        <f t="shared" si="0"/>
        <v>0</v>
      </c>
      <c r="M37" s="19">
        <f t="shared" si="1"/>
        <v>0</v>
      </c>
      <c r="N37" s="25">
        <f t="shared" si="2"/>
        <v>0</v>
      </c>
      <c r="O37" s="19"/>
      <c r="P37" s="7"/>
      <c r="Q37" s="57"/>
      <c r="R37" s="12"/>
      <c r="T37" s="30"/>
    </row>
    <row r="38" spans="1:20" ht="15.75">
      <c r="A38" s="11"/>
      <c r="B38" s="7"/>
      <c r="C38" s="7"/>
      <c r="D38" s="7"/>
      <c r="E38" s="7"/>
      <c r="F38" s="7"/>
      <c r="G38" s="36"/>
      <c r="H38" s="47">
        <f t="shared" si="3"/>
        <v>0</v>
      </c>
      <c r="I38" s="36"/>
      <c r="J38" s="47">
        <f t="shared" si="4"/>
        <v>0</v>
      </c>
      <c r="K38" s="36"/>
      <c r="L38" s="47">
        <f t="shared" si="0"/>
        <v>0</v>
      </c>
      <c r="M38" s="19">
        <f t="shared" si="1"/>
        <v>0</v>
      </c>
      <c r="N38" s="25">
        <f t="shared" si="2"/>
        <v>0</v>
      </c>
      <c r="O38" s="19"/>
      <c r="P38" s="7"/>
      <c r="Q38" s="57"/>
      <c r="R38" s="12"/>
      <c r="T38" s="30"/>
    </row>
    <row r="39" spans="1:20" ht="15.75">
      <c r="A39" s="11"/>
      <c r="B39" s="7"/>
      <c r="C39" s="7"/>
      <c r="D39" s="7"/>
      <c r="E39" s="7"/>
      <c r="F39" s="7"/>
      <c r="G39" s="36"/>
      <c r="H39" s="47">
        <f t="shared" si="3"/>
        <v>0</v>
      </c>
      <c r="I39" s="36"/>
      <c r="J39" s="47">
        <f t="shared" si="4"/>
        <v>0</v>
      </c>
      <c r="K39" s="36"/>
      <c r="L39" s="47">
        <f t="shared" si="0"/>
        <v>0</v>
      </c>
      <c r="M39" s="19">
        <f t="shared" si="1"/>
        <v>0</v>
      </c>
      <c r="N39" s="25">
        <f t="shared" si="2"/>
        <v>0</v>
      </c>
      <c r="O39" s="19"/>
      <c r="P39" s="7"/>
      <c r="Q39" s="57"/>
      <c r="R39" s="12"/>
      <c r="T39" s="30"/>
    </row>
    <row r="40" spans="1:20" ht="15.75">
      <c r="A40" s="11"/>
      <c r="B40" s="7"/>
      <c r="C40" s="7"/>
      <c r="D40" s="7"/>
      <c r="E40" s="7"/>
      <c r="F40" s="7"/>
      <c r="G40" s="36"/>
      <c r="H40" s="47">
        <f t="shared" si="3"/>
        <v>0</v>
      </c>
      <c r="I40" s="36"/>
      <c r="J40" s="47">
        <f t="shared" si="4"/>
        <v>0</v>
      </c>
      <c r="K40" s="36"/>
      <c r="L40" s="47">
        <f t="shared" si="0"/>
        <v>0</v>
      </c>
      <c r="M40" s="19">
        <f t="shared" si="1"/>
        <v>0</v>
      </c>
      <c r="N40" s="25">
        <f t="shared" si="2"/>
        <v>0</v>
      </c>
      <c r="O40" s="19"/>
      <c r="P40" s="7"/>
      <c r="Q40" s="57"/>
      <c r="R40" s="12"/>
      <c r="T40" s="30"/>
    </row>
    <row r="41" spans="1:20" ht="15.75">
      <c r="A41" s="11"/>
      <c r="B41" s="7"/>
      <c r="C41" s="7"/>
      <c r="D41" s="7"/>
      <c r="E41" s="7"/>
      <c r="F41" s="7"/>
      <c r="G41" s="36"/>
      <c r="H41" s="47">
        <f t="shared" si="3"/>
        <v>0</v>
      </c>
      <c r="I41" s="36"/>
      <c r="J41" s="47">
        <f t="shared" si="4"/>
        <v>0</v>
      </c>
      <c r="K41" s="36"/>
      <c r="L41" s="47">
        <f t="shared" si="0"/>
        <v>0</v>
      </c>
      <c r="M41" s="19">
        <f t="shared" si="1"/>
        <v>0</v>
      </c>
      <c r="N41" s="25">
        <f t="shared" si="2"/>
        <v>0</v>
      </c>
      <c r="O41" s="19"/>
      <c r="P41" s="7"/>
      <c r="Q41" s="57"/>
      <c r="R41" s="12"/>
      <c r="T41" s="30"/>
    </row>
    <row r="42" spans="1:20" ht="15.75">
      <c r="A42" s="11"/>
      <c r="B42" s="7"/>
      <c r="C42" s="7"/>
      <c r="D42" s="7"/>
      <c r="E42" s="7"/>
      <c r="F42" s="7"/>
      <c r="G42" s="36"/>
      <c r="H42" s="47">
        <f t="shared" si="3"/>
        <v>0</v>
      </c>
      <c r="I42" s="36"/>
      <c r="J42" s="47">
        <f t="shared" si="4"/>
        <v>0</v>
      </c>
      <c r="K42" s="36"/>
      <c r="L42" s="47">
        <f t="shared" si="0"/>
        <v>0</v>
      </c>
      <c r="M42" s="19">
        <f t="shared" si="1"/>
        <v>0</v>
      </c>
      <c r="N42" s="25">
        <f t="shared" si="2"/>
        <v>0</v>
      </c>
      <c r="O42" s="19"/>
      <c r="P42" s="7"/>
      <c r="Q42" s="57"/>
      <c r="R42" s="12"/>
      <c r="T42" s="30"/>
    </row>
    <row r="43" spans="1:20" ht="15.75">
      <c r="A43" s="11"/>
      <c r="B43" s="7"/>
      <c r="C43" s="7"/>
      <c r="D43" s="7"/>
      <c r="E43" s="7"/>
      <c r="F43" s="7"/>
      <c r="G43" s="36"/>
      <c r="H43" s="47">
        <f t="shared" si="3"/>
        <v>0</v>
      </c>
      <c r="I43" s="36"/>
      <c r="J43" s="47">
        <f t="shared" si="4"/>
        <v>0</v>
      </c>
      <c r="K43" s="36"/>
      <c r="L43" s="47">
        <f t="shared" si="0"/>
        <v>0</v>
      </c>
      <c r="M43" s="19">
        <f t="shared" si="1"/>
        <v>0</v>
      </c>
      <c r="N43" s="25">
        <f t="shared" si="2"/>
        <v>0</v>
      </c>
      <c r="O43" s="19"/>
      <c r="P43" s="7"/>
      <c r="Q43" s="57"/>
      <c r="R43" s="12"/>
      <c r="T43" s="30"/>
    </row>
    <row r="44" spans="1:20" ht="15.75">
      <c r="A44" s="11"/>
      <c r="B44" s="7"/>
      <c r="C44" s="7"/>
      <c r="D44" s="7"/>
      <c r="E44" s="7"/>
      <c r="F44" s="7"/>
      <c r="G44" s="36"/>
      <c r="H44" s="47">
        <f t="shared" si="3"/>
        <v>0</v>
      </c>
      <c r="I44" s="36"/>
      <c r="J44" s="47">
        <f t="shared" si="4"/>
        <v>0</v>
      </c>
      <c r="K44" s="36"/>
      <c r="L44" s="47">
        <f t="shared" si="0"/>
        <v>0</v>
      </c>
      <c r="M44" s="19">
        <f t="shared" si="1"/>
        <v>0</v>
      </c>
      <c r="N44" s="25">
        <f t="shared" si="2"/>
        <v>0</v>
      </c>
      <c r="O44" s="19"/>
      <c r="P44" s="7"/>
      <c r="Q44" s="57"/>
      <c r="R44" s="12"/>
      <c r="T44" s="30"/>
    </row>
    <row r="45" spans="1:20" ht="15.75">
      <c r="A45" s="11"/>
      <c r="B45" s="7"/>
      <c r="C45" s="7"/>
      <c r="D45" s="7"/>
      <c r="E45" s="7"/>
      <c r="F45" s="7"/>
      <c r="G45" s="36"/>
      <c r="H45" s="47">
        <f t="shared" si="3"/>
        <v>0</v>
      </c>
      <c r="I45" s="36"/>
      <c r="J45" s="47">
        <f t="shared" si="4"/>
        <v>0</v>
      </c>
      <c r="K45" s="36"/>
      <c r="L45" s="47">
        <f t="shared" si="0"/>
        <v>0</v>
      </c>
      <c r="M45" s="19">
        <f t="shared" si="1"/>
        <v>0</v>
      </c>
      <c r="N45" s="25">
        <f t="shared" si="2"/>
        <v>0</v>
      </c>
      <c r="O45" s="19"/>
      <c r="P45" s="7"/>
      <c r="Q45" s="57"/>
      <c r="R45" s="12"/>
      <c r="T45" s="30"/>
    </row>
    <row r="46" spans="1:20" ht="15.75">
      <c r="A46" s="11"/>
      <c r="B46" s="7"/>
      <c r="C46" s="7"/>
      <c r="D46" s="7"/>
      <c r="E46" s="7"/>
      <c r="F46" s="7"/>
      <c r="G46" s="36"/>
      <c r="H46" s="47">
        <f t="shared" si="3"/>
        <v>0</v>
      </c>
      <c r="I46" s="36"/>
      <c r="J46" s="47">
        <f t="shared" si="4"/>
        <v>0</v>
      </c>
      <c r="K46" s="36"/>
      <c r="L46" s="47">
        <f t="shared" si="0"/>
        <v>0</v>
      </c>
      <c r="M46" s="19">
        <f t="shared" si="1"/>
        <v>0</v>
      </c>
      <c r="N46" s="25">
        <f t="shared" si="2"/>
        <v>0</v>
      </c>
      <c r="O46" s="19"/>
      <c r="P46" s="7"/>
      <c r="Q46" s="57"/>
      <c r="R46" s="12"/>
      <c r="T46" s="30"/>
    </row>
    <row r="47" spans="1:20" ht="16.5" thickBot="1">
      <c r="A47" s="13"/>
      <c r="B47" s="14"/>
      <c r="C47" s="14"/>
      <c r="D47" s="14"/>
      <c r="E47" s="14"/>
      <c r="F47" s="14"/>
      <c r="G47" s="53"/>
      <c r="H47" s="54">
        <f t="shared" si="3"/>
        <v>0</v>
      </c>
      <c r="I47" s="53"/>
      <c r="J47" s="54">
        <f t="shared" si="4"/>
        <v>0</v>
      </c>
      <c r="K47" s="53"/>
      <c r="L47" s="54">
        <f t="shared" si="0"/>
        <v>0</v>
      </c>
      <c r="M47" s="20">
        <f t="shared" si="1"/>
        <v>0</v>
      </c>
      <c r="N47" s="26">
        <f t="shared" si="2"/>
        <v>0</v>
      </c>
      <c r="O47" s="20"/>
      <c r="P47" s="14"/>
      <c r="Q47" s="58"/>
      <c r="R47" s="15"/>
      <c r="T47" s="30"/>
    </row>
  </sheetData>
  <sheetProtection/>
  <mergeCells count="1">
    <mergeCell ref="C5:I5"/>
  </mergeCells>
  <conditionalFormatting sqref="T8:T47">
    <cfRule type="cellIs" priority="2" dxfId="1" operator="greaterThan" stopIfTrue="1">
      <formula>6.99</formula>
    </cfRule>
  </conditionalFormatting>
  <conditionalFormatting sqref="T8:T47">
    <cfRule type="cellIs" priority="1" dxfId="0" operator="greaterThan" stopIfTrue="1">
      <formula>0.0699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4"/>
  </sheetPr>
  <dimension ref="A1:K27"/>
  <sheetViews>
    <sheetView zoomScalePageLayoutView="0" workbookViewId="0" topLeftCell="A1">
      <selection activeCell="N23" sqref="N22:N23"/>
    </sheetView>
  </sheetViews>
  <sheetFormatPr defaultColWidth="9.140625" defaultRowHeight="12.75"/>
  <cols>
    <col min="1" max="1" width="7.00390625" style="0" customWidth="1"/>
    <col min="2" max="2" width="9.140625" style="38" customWidth="1"/>
    <col min="3" max="3" width="20.00390625" style="0" bestFit="1" customWidth="1"/>
    <col min="4" max="4" width="16.421875" style="0" bestFit="1" customWidth="1"/>
    <col min="5" max="5" width="20.8515625" style="0" bestFit="1" customWidth="1"/>
    <col min="6" max="6" width="14.28125" style="0" bestFit="1" customWidth="1"/>
    <col min="7" max="7" width="8.7109375" style="0" bestFit="1" customWidth="1"/>
  </cols>
  <sheetData>
    <row r="1" spans="1:5" ht="18.75">
      <c r="A1" s="76" t="s">
        <v>370</v>
      </c>
      <c r="B1" s="99"/>
      <c r="C1" s="2"/>
      <c r="D1" s="2"/>
      <c r="E1" s="2"/>
    </row>
    <row r="3" spans="1:11" ht="15.75">
      <c r="A3" s="59" t="s">
        <v>1</v>
      </c>
      <c r="B3" s="100"/>
      <c r="C3" s="6"/>
      <c r="D3" s="6"/>
      <c r="E3" s="6"/>
      <c r="F3" s="6" t="s">
        <v>9</v>
      </c>
      <c r="G3" s="60" t="s">
        <v>7</v>
      </c>
      <c r="H3" s="22"/>
      <c r="I3" s="16"/>
      <c r="J3" s="2"/>
      <c r="K3" s="2"/>
    </row>
    <row r="4" spans="1:11" ht="15.75">
      <c r="A4" s="59" t="s">
        <v>0</v>
      </c>
      <c r="B4" s="100" t="s">
        <v>369</v>
      </c>
      <c r="C4" s="6"/>
      <c r="D4" s="6"/>
      <c r="E4" s="6"/>
      <c r="F4" s="6"/>
      <c r="G4" s="60"/>
      <c r="H4" s="22"/>
      <c r="I4" s="16"/>
      <c r="J4" s="2"/>
      <c r="K4" s="2"/>
    </row>
    <row r="5" spans="1:11" ht="15.75">
      <c r="A5" s="59" t="s">
        <v>10</v>
      </c>
      <c r="B5" s="100">
        <v>5</v>
      </c>
      <c r="C5" s="6"/>
      <c r="D5" s="6"/>
      <c r="E5" s="6"/>
      <c r="F5" s="6"/>
      <c r="G5" s="60"/>
      <c r="H5" s="22"/>
      <c r="I5" s="21"/>
      <c r="J5" s="2"/>
      <c r="K5" s="2"/>
    </row>
    <row r="6" spans="1:11" ht="12.75">
      <c r="A6" s="77" t="s">
        <v>16</v>
      </c>
      <c r="B6" s="99"/>
      <c r="C6" s="2"/>
      <c r="D6" s="2"/>
      <c r="E6" s="2"/>
      <c r="F6" s="2"/>
      <c r="G6" s="16"/>
      <c r="H6" s="22"/>
      <c r="I6" s="16"/>
      <c r="J6" s="2"/>
      <c r="K6" s="2"/>
    </row>
    <row r="7" spans="1:11" ht="13.5" thickBot="1">
      <c r="A7" s="78"/>
      <c r="B7" s="110"/>
      <c r="C7" s="4"/>
      <c r="D7" s="4"/>
      <c r="E7" s="4"/>
      <c r="F7" s="4"/>
      <c r="G7" s="17"/>
      <c r="H7" s="23"/>
      <c r="I7" s="17"/>
      <c r="J7" s="4"/>
      <c r="K7" s="2"/>
    </row>
    <row r="8" spans="1:11" ht="15.75">
      <c r="A8" s="67" t="s">
        <v>2</v>
      </c>
      <c r="B8" s="68" t="s">
        <v>13</v>
      </c>
      <c r="C8" s="68" t="s">
        <v>3</v>
      </c>
      <c r="D8" s="68" t="s">
        <v>4</v>
      </c>
      <c r="E8" s="68" t="s">
        <v>5</v>
      </c>
      <c r="F8" s="68" t="s">
        <v>6</v>
      </c>
      <c r="G8" s="69" t="s">
        <v>365</v>
      </c>
      <c r="H8" s="70" t="s">
        <v>362</v>
      </c>
      <c r="I8" s="69" t="s">
        <v>363</v>
      </c>
      <c r="J8" s="68" t="s">
        <v>12</v>
      </c>
      <c r="K8" s="68" t="s">
        <v>8</v>
      </c>
    </row>
    <row r="9" spans="1:11" ht="15.75">
      <c r="A9" s="133">
        <v>13.15</v>
      </c>
      <c r="B9" s="111">
        <v>166</v>
      </c>
      <c r="C9" s="7" t="s">
        <v>314</v>
      </c>
      <c r="D9" s="7">
        <v>368644</v>
      </c>
      <c r="E9" s="7" t="s">
        <v>315</v>
      </c>
      <c r="F9" s="7">
        <v>43532</v>
      </c>
      <c r="G9" s="7" t="s">
        <v>386</v>
      </c>
      <c r="H9" s="25">
        <v>229</v>
      </c>
      <c r="I9" s="19">
        <v>40</v>
      </c>
      <c r="J9" s="7">
        <v>67.35</v>
      </c>
      <c r="K9" s="93">
        <v>1</v>
      </c>
    </row>
    <row r="10" spans="1:11" ht="15.75">
      <c r="A10" s="133">
        <v>13.23</v>
      </c>
      <c r="B10" s="111">
        <v>103</v>
      </c>
      <c r="C10" s="7" t="s">
        <v>162</v>
      </c>
      <c r="D10" s="7">
        <v>378640</v>
      </c>
      <c r="E10" s="7" t="s">
        <v>163</v>
      </c>
      <c r="F10" s="7">
        <v>43979</v>
      </c>
      <c r="G10" s="7" t="s">
        <v>386</v>
      </c>
      <c r="H10" s="25" t="s">
        <v>397</v>
      </c>
      <c r="I10" s="19" t="s">
        <v>397</v>
      </c>
      <c r="J10" s="7" t="s">
        <v>397</v>
      </c>
      <c r="K10" s="93"/>
    </row>
    <row r="11" spans="1:11" ht="15.75">
      <c r="A11" s="133">
        <v>13.31</v>
      </c>
      <c r="B11" s="103">
        <v>196</v>
      </c>
      <c r="C11" s="7" t="s">
        <v>398</v>
      </c>
      <c r="D11" s="7">
        <v>402756</v>
      </c>
      <c r="E11" s="7" t="s">
        <v>399</v>
      </c>
      <c r="F11" s="7">
        <v>37365</v>
      </c>
      <c r="G11" s="19" t="s">
        <v>386</v>
      </c>
      <c r="H11" s="25">
        <v>218</v>
      </c>
      <c r="I11" s="19">
        <v>38</v>
      </c>
      <c r="J11" s="7">
        <v>64.11</v>
      </c>
      <c r="K11" s="83">
        <v>2</v>
      </c>
    </row>
    <row r="12" spans="1:11" ht="15.75">
      <c r="A12" s="133">
        <v>13.39</v>
      </c>
      <c r="B12" s="103">
        <v>63</v>
      </c>
      <c r="C12" s="7" t="s">
        <v>71</v>
      </c>
      <c r="D12" s="7">
        <v>363405</v>
      </c>
      <c r="E12" s="7" t="s">
        <v>72</v>
      </c>
      <c r="F12" s="7">
        <v>41882</v>
      </c>
      <c r="G12" s="19" t="s">
        <v>386</v>
      </c>
      <c r="H12" s="25">
        <v>210</v>
      </c>
      <c r="I12" s="19">
        <v>37.5</v>
      </c>
      <c r="J12" s="7">
        <v>61.76</v>
      </c>
      <c r="K12" s="83">
        <v>3</v>
      </c>
    </row>
    <row r="13" spans="1:11" ht="15.75">
      <c r="A13" s="133">
        <v>13.47</v>
      </c>
      <c r="B13" s="103">
        <v>134</v>
      </c>
      <c r="C13" s="7" t="s">
        <v>256</v>
      </c>
      <c r="D13" s="7">
        <v>53961</v>
      </c>
      <c r="E13" s="7" t="s">
        <v>257</v>
      </c>
      <c r="F13" s="7">
        <v>59388</v>
      </c>
      <c r="G13" s="19" t="s">
        <v>385</v>
      </c>
      <c r="H13" s="25" t="s">
        <v>397</v>
      </c>
      <c r="I13" s="19" t="s">
        <v>397</v>
      </c>
      <c r="J13" s="7" t="s">
        <v>397</v>
      </c>
      <c r="K13" s="12"/>
    </row>
    <row r="14" spans="1:11" ht="15.75">
      <c r="A14" s="133">
        <v>13.54</v>
      </c>
      <c r="B14" s="103">
        <v>189</v>
      </c>
      <c r="C14" s="7" t="s">
        <v>353</v>
      </c>
      <c r="D14" s="7">
        <v>43770</v>
      </c>
      <c r="E14" s="7" t="s">
        <v>354</v>
      </c>
      <c r="F14" s="7">
        <v>47229</v>
      </c>
      <c r="G14" s="19" t="s">
        <v>385</v>
      </c>
      <c r="H14" s="25">
        <v>218.5</v>
      </c>
      <c r="I14" s="19">
        <v>39</v>
      </c>
      <c r="J14" s="7">
        <v>64.26</v>
      </c>
      <c r="K14" s="140">
        <v>3</v>
      </c>
    </row>
    <row r="15" spans="1:11" ht="15.75">
      <c r="A15" s="133">
        <v>14.02</v>
      </c>
      <c r="B15" s="103">
        <v>73</v>
      </c>
      <c r="C15" s="7" t="s">
        <v>79</v>
      </c>
      <c r="D15" s="7">
        <v>110850</v>
      </c>
      <c r="E15" s="7" t="s">
        <v>80</v>
      </c>
      <c r="F15" s="7">
        <v>1431206</v>
      </c>
      <c r="G15" s="19" t="s">
        <v>385</v>
      </c>
      <c r="H15" s="25">
        <v>229</v>
      </c>
      <c r="I15" s="19">
        <v>40</v>
      </c>
      <c r="J15" s="7">
        <v>67.35</v>
      </c>
      <c r="K15" s="140">
        <v>1</v>
      </c>
    </row>
    <row r="16" spans="1:11" ht="15.75">
      <c r="A16" s="133">
        <v>14.1</v>
      </c>
      <c r="B16" s="103">
        <v>195</v>
      </c>
      <c r="C16" s="7" t="s">
        <v>381</v>
      </c>
      <c r="D16" s="7">
        <v>336343</v>
      </c>
      <c r="E16" s="7" t="s">
        <v>382</v>
      </c>
      <c r="F16" s="7">
        <v>50321</v>
      </c>
      <c r="G16" s="19" t="s">
        <v>385</v>
      </c>
      <c r="H16" s="25">
        <v>223</v>
      </c>
      <c r="I16" s="19">
        <v>40.5</v>
      </c>
      <c r="J16" s="7">
        <v>65.58</v>
      </c>
      <c r="K16" s="140">
        <v>2</v>
      </c>
    </row>
    <row r="17" spans="1:11" ht="15.75">
      <c r="A17" s="134">
        <v>14.18</v>
      </c>
      <c r="B17" s="103"/>
      <c r="C17" s="7"/>
      <c r="D17" s="7"/>
      <c r="E17" s="7"/>
      <c r="F17" s="7"/>
      <c r="G17" s="19"/>
      <c r="H17" s="25"/>
      <c r="I17" s="19"/>
      <c r="J17" s="7"/>
      <c r="K17" s="12"/>
    </row>
    <row r="18" spans="1:11" ht="15.75">
      <c r="A18" s="74"/>
      <c r="B18" s="103"/>
      <c r="C18" s="7"/>
      <c r="D18" s="7"/>
      <c r="E18" s="7"/>
      <c r="F18" s="7"/>
      <c r="G18" s="19"/>
      <c r="H18" s="25"/>
      <c r="I18" s="19"/>
      <c r="J18" s="7"/>
      <c r="K18" s="12"/>
    </row>
    <row r="19" spans="1:11" ht="15.75">
      <c r="A19" s="74"/>
      <c r="B19" s="103"/>
      <c r="C19" s="7"/>
      <c r="D19" s="7"/>
      <c r="E19" s="7"/>
      <c r="F19" s="7"/>
      <c r="G19" s="19"/>
      <c r="H19" s="25"/>
      <c r="I19" s="19"/>
      <c r="J19" s="7"/>
      <c r="K19" s="12"/>
    </row>
    <row r="20" spans="1:11" ht="15.75">
      <c r="A20" s="74"/>
      <c r="B20" s="103"/>
      <c r="C20" s="7"/>
      <c r="D20" s="7"/>
      <c r="E20" s="7"/>
      <c r="F20" s="7"/>
      <c r="G20" s="19"/>
      <c r="H20" s="25"/>
      <c r="I20" s="19"/>
      <c r="J20" s="7"/>
      <c r="K20" s="12"/>
    </row>
    <row r="21" spans="1:11" ht="15.75">
      <c r="A21" s="74"/>
      <c r="B21" s="103"/>
      <c r="C21" s="7"/>
      <c r="D21" s="7"/>
      <c r="E21" s="7"/>
      <c r="F21" s="7"/>
      <c r="G21" s="19"/>
      <c r="H21" s="25"/>
      <c r="I21" s="19"/>
      <c r="J21" s="7"/>
      <c r="K21" s="12"/>
    </row>
    <row r="22" spans="1:11" ht="15.75">
      <c r="A22" s="74"/>
      <c r="B22" s="103"/>
      <c r="C22" s="7"/>
      <c r="D22" s="7"/>
      <c r="E22" s="7"/>
      <c r="F22" s="7"/>
      <c r="G22" s="19"/>
      <c r="H22" s="25"/>
      <c r="I22" s="19"/>
      <c r="J22" s="7"/>
      <c r="K22" s="12"/>
    </row>
    <row r="23" spans="1:11" ht="15.75">
      <c r="A23" s="74"/>
      <c r="B23" s="103"/>
      <c r="C23" s="7"/>
      <c r="D23" s="7"/>
      <c r="E23" s="7"/>
      <c r="F23" s="7"/>
      <c r="G23" s="19"/>
      <c r="H23" s="25"/>
      <c r="I23" s="19"/>
      <c r="J23" s="7"/>
      <c r="K23" s="12"/>
    </row>
    <row r="24" spans="1:11" ht="15.75">
      <c r="A24" s="74"/>
      <c r="B24" s="103"/>
      <c r="C24" s="7"/>
      <c r="D24" s="7"/>
      <c r="E24" s="7"/>
      <c r="F24" s="7"/>
      <c r="G24" s="19"/>
      <c r="H24" s="25"/>
      <c r="I24" s="19"/>
      <c r="J24" s="7"/>
      <c r="K24" s="12"/>
    </row>
    <row r="25" spans="1:11" ht="15.75">
      <c r="A25" s="74"/>
      <c r="B25" s="103"/>
      <c r="C25" s="7"/>
      <c r="D25" s="7"/>
      <c r="E25" s="7"/>
      <c r="F25" s="7"/>
      <c r="G25" s="19"/>
      <c r="H25" s="25"/>
      <c r="I25" s="19"/>
      <c r="J25" s="7"/>
      <c r="K25" s="12"/>
    </row>
    <row r="26" spans="1:11" ht="15.75">
      <c r="A26" s="74"/>
      <c r="B26" s="103"/>
      <c r="C26" s="7"/>
      <c r="D26" s="7"/>
      <c r="E26" s="7"/>
      <c r="F26" s="7"/>
      <c r="G26" s="19"/>
      <c r="H26" s="25"/>
      <c r="I26" s="19"/>
      <c r="J26" s="7"/>
      <c r="K26" s="12"/>
    </row>
    <row r="27" spans="1:11" ht="15.75">
      <c r="A27" s="74"/>
      <c r="B27" s="103"/>
      <c r="C27" s="7"/>
      <c r="D27" s="7"/>
      <c r="E27" s="7"/>
      <c r="F27" s="7"/>
      <c r="G27" s="19"/>
      <c r="H27" s="25"/>
      <c r="I27" s="19"/>
      <c r="J27" s="7"/>
      <c r="K27" s="1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4"/>
  </sheetPr>
  <dimension ref="A1:S47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1" width="5.7109375" style="2" customWidth="1"/>
    <col min="2" max="2" width="7.7109375" style="2" customWidth="1"/>
    <col min="3" max="3" width="22.57421875" style="2" bestFit="1" customWidth="1"/>
    <col min="4" max="4" width="10.140625" style="2" bestFit="1" customWidth="1"/>
    <col min="5" max="5" width="24.28125" style="2" bestFit="1" customWidth="1"/>
    <col min="6" max="6" width="10.7109375" style="2" bestFit="1" customWidth="1"/>
    <col min="7" max="7" width="8.57421875" style="33" customWidth="1"/>
    <col min="8" max="8" width="8.57421875" style="42" customWidth="1"/>
    <col min="9" max="9" width="8.57421875" style="33" customWidth="1"/>
    <col min="10" max="10" width="8.57421875" style="42" customWidth="1"/>
    <col min="11" max="11" width="8.57421875" style="33" customWidth="1"/>
    <col min="12" max="12" width="8.57421875" style="42" customWidth="1"/>
    <col min="13" max="13" width="9.140625" style="16" customWidth="1"/>
    <col min="14" max="14" width="9.140625" style="22" customWidth="1"/>
    <col min="15" max="15" width="7.8515625" style="16" customWidth="1"/>
    <col min="16" max="16" width="8.28125" style="2" customWidth="1"/>
    <col min="17" max="17" width="7.7109375" style="2" customWidth="1"/>
    <col min="18" max="18" width="2.140625" style="2" customWidth="1"/>
    <col min="19" max="19" width="9.140625" style="29" customWidth="1"/>
    <col min="20" max="16384" width="9.140625" style="2" customWidth="1"/>
  </cols>
  <sheetData>
    <row r="1" ht="18.75">
      <c r="A1" s="1" t="s">
        <v>39</v>
      </c>
    </row>
    <row r="2" spans="1:8" ht="15.75">
      <c r="A2" s="5" t="s">
        <v>1</v>
      </c>
      <c r="B2" s="6"/>
      <c r="C2" s="6"/>
      <c r="D2" s="6"/>
      <c r="E2" s="6"/>
      <c r="F2" s="6" t="s">
        <v>9</v>
      </c>
      <c r="G2" s="34" t="s">
        <v>405</v>
      </c>
      <c r="H2" s="43"/>
    </row>
    <row r="3" spans="1:8" ht="15.75">
      <c r="A3" s="5" t="s">
        <v>0</v>
      </c>
      <c r="B3" s="6" t="s">
        <v>20</v>
      </c>
      <c r="C3" s="6"/>
      <c r="D3" s="6"/>
      <c r="E3" s="6"/>
      <c r="F3" s="6"/>
      <c r="G3" s="34" t="s">
        <v>7</v>
      </c>
      <c r="H3" s="43"/>
    </row>
    <row r="4" spans="1:15" ht="15.75">
      <c r="A4" s="5" t="s">
        <v>10</v>
      </c>
      <c r="B4" s="6"/>
      <c r="C4" s="6"/>
      <c r="D4" s="6"/>
      <c r="E4" s="6"/>
      <c r="F4" s="6"/>
      <c r="G4" s="34" t="s">
        <v>404</v>
      </c>
      <c r="H4" s="43"/>
      <c r="O4" s="21"/>
    </row>
    <row r="5" spans="1:19" ht="15.75">
      <c r="A5" s="3"/>
      <c r="C5" s="156" t="s">
        <v>16</v>
      </c>
      <c r="D5" s="156"/>
      <c r="E5" s="156"/>
      <c r="F5" s="156"/>
      <c r="G5" s="156"/>
      <c r="H5" s="156"/>
      <c r="I5" s="156"/>
      <c r="J5" s="44"/>
      <c r="S5" s="31"/>
    </row>
    <row r="6" spans="1:19" ht="13.5" thickBot="1">
      <c r="A6" s="4"/>
      <c r="B6" s="4"/>
      <c r="C6" s="4"/>
      <c r="D6" s="4"/>
      <c r="E6" s="4"/>
      <c r="F6" s="4"/>
      <c r="G6" s="35"/>
      <c r="H6" s="45"/>
      <c r="I6" s="35"/>
      <c r="J6" s="45"/>
      <c r="K6" s="35"/>
      <c r="L6" s="45"/>
      <c r="M6" s="17"/>
      <c r="N6" s="23">
        <f>390*3</f>
        <v>1170</v>
      </c>
      <c r="O6" s="17"/>
      <c r="P6" s="4"/>
      <c r="S6" s="31"/>
    </row>
    <row r="7" spans="1:17" ht="15.75">
      <c r="A7" s="8" t="s">
        <v>13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18" t="s">
        <v>406</v>
      </c>
      <c r="H7" s="46" t="s">
        <v>407</v>
      </c>
      <c r="I7" s="18" t="s">
        <v>23</v>
      </c>
      <c r="J7" s="46" t="s">
        <v>24</v>
      </c>
      <c r="K7" s="18" t="s">
        <v>408</v>
      </c>
      <c r="L7" s="46" t="s">
        <v>409</v>
      </c>
      <c r="M7" s="18" t="s">
        <v>11</v>
      </c>
      <c r="N7" s="24" t="s">
        <v>12</v>
      </c>
      <c r="O7" s="18" t="s">
        <v>25</v>
      </c>
      <c r="P7" s="9" t="s">
        <v>8</v>
      </c>
      <c r="Q7" s="10" t="s">
        <v>26</v>
      </c>
    </row>
    <row r="8" spans="1:19" ht="15.75">
      <c r="A8" s="11">
        <v>118</v>
      </c>
      <c r="B8" s="133">
        <v>13.45</v>
      </c>
      <c r="C8" s="7" t="s">
        <v>232</v>
      </c>
      <c r="D8" s="7">
        <v>1015992</v>
      </c>
      <c r="E8" s="7" t="s">
        <v>233</v>
      </c>
      <c r="F8" s="7">
        <v>1015992</v>
      </c>
      <c r="G8" s="47">
        <v>264</v>
      </c>
      <c r="H8" s="47">
        <f aca="true" t="shared" si="0" ref="H8:H47">G8/($N$6/3)*100</f>
        <v>67.6923076923077</v>
      </c>
      <c r="I8" s="36">
        <v>252</v>
      </c>
      <c r="J8" s="47">
        <f>I8/($N$6/3)*100</f>
        <v>64.61538461538461</v>
      </c>
      <c r="K8" s="36">
        <v>257.5</v>
      </c>
      <c r="L8" s="47">
        <f>K8/($N$6/3)*100</f>
        <v>66.02564102564102</v>
      </c>
      <c r="M8" s="19">
        <f>G8+I8+K8</f>
        <v>773.5</v>
      </c>
      <c r="N8" s="25">
        <f>M8/$N$6*100</f>
        <v>66.11111111111111</v>
      </c>
      <c r="O8" s="19">
        <v>161</v>
      </c>
      <c r="P8" s="93">
        <v>2</v>
      </c>
      <c r="Q8" s="12" t="s">
        <v>402</v>
      </c>
      <c r="S8" s="30"/>
    </row>
    <row r="9" spans="1:19" ht="15.75">
      <c r="A9" s="11">
        <v>164</v>
      </c>
      <c r="B9" s="133">
        <v>13.53</v>
      </c>
      <c r="C9" s="7" t="s">
        <v>310</v>
      </c>
      <c r="D9" s="7">
        <v>204145</v>
      </c>
      <c r="E9" s="7" t="s">
        <v>311</v>
      </c>
      <c r="F9" s="7">
        <v>59115</v>
      </c>
      <c r="G9" s="47">
        <v>263.5</v>
      </c>
      <c r="H9" s="47">
        <f t="shared" si="0"/>
        <v>67.56410256410257</v>
      </c>
      <c r="I9" s="36">
        <v>262.5</v>
      </c>
      <c r="J9" s="47">
        <f aca="true" t="shared" si="1" ref="J9:J47">I9/($N$6/3)*100</f>
        <v>67.3076923076923</v>
      </c>
      <c r="K9" s="36">
        <v>263.5</v>
      </c>
      <c r="L9" s="47">
        <f aca="true" t="shared" si="2" ref="L9:L47">K9/($N$6/3)*100</f>
        <v>67.56410256410257</v>
      </c>
      <c r="M9" s="19">
        <f aca="true" t="shared" si="3" ref="M9:M47">G9+I9+K9</f>
        <v>789.5</v>
      </c>
      <c r="N9" s="25">
        <f aca="true" t="shared" si="4" ref="N9:N47">M9/$N$6*100</f>
        <v>67.47863247863248</v>
      </c>
      <c r="O9" s="19">
        <v>164</v>
      </c>
      <c r="P9" s="93">
        <v>1</v>
      </c>
      <c r="Q9" s="12" t="s">
        <v>402</v>
      </c>
      <c r="S9" s="30"/>
    </row>
    <row r="10" spans="1:19" ht="15.75">
      <c r="A10" s="11">
        <v>100</v>
      </c>
      <c r="B10" s="133">
        <v>14.01</v>
      </c>
      <c r="C10" s="7" t="s">
        <v>156</v>
      </c>
      <c r="D10" s="7">
        <v>160130</v>
      </c>
      <c r="E10" s="7" t="s">
        <v>157</v>
      </c>
      <c r="F10" s="7">
        <v>52737</v>
      </c>
      <c r="G10" s="47">
        <v>245</v>
      </c>
      <c r="H10" s="47">
        <f t="shared" si="0"/>
        <v>62.82051282051282</v>
      </c>
      <c r="I10" s="36">
        <v>250.5</v>
      </c>
      <c r="J10" s="47">
        <f t="shared" si="1"/>
        <v>64.23076923076924</v>
      </c>
      <c r="K10" s="36">
        <v>248</v>
      </c>
      <c r="L10" s="47">
        <f t="shared" si="2"/>
        <v>63.589743589743584</v>
      </c>
      <c r="M10" s="19">
        <f t="shared" si="3"/>
        <v>743.5</v>
      </c>
      <c r="N10" s="25">
        <f t="shared" si="4"/>
        <v>63.547008547008545</v>
      </c>
      <c r="O10" s="19">
        <v>155</v>
      </c>
      <c r="P10" s="93">
        <v>6</v>
      </c>
      <c r="Q10" s="12" t="s">
        <v>402</v>
      </c>
      <c r="S10" s="30"/>
    </row>
    <row r="11" spans="1:19" ht="15.75">
      <c r="A11" s="11">
        <v>173</v>
      </c>
      <c r="B11" s="133">
        <v>14.09</v>
      </c>
      <c r="C11" s="7" t="s">
        <v>333</v>
      </c>
      <c r="D11" s="7">
        <v>43117</v>
      </c>
      <c r="E11" s="7" t="s">
        <v>334</v>
      </c>
      <c r="F11" s="7">
        <v>47204</v>
      </c>
      <c r="G11" s="47">
        <v>256</v>
      </c>
      <c r="H11" s="47">
        <f t="shared" si="0"/>
        <v>65.64102564102564</v>
      </c>
      <c r="I11" s="36">
        <v>256.5</v>
      </c>
      <c r="J11" s="47">
        <f t="shared" si="1"/>
        <v>65.76923076923077</v>
      </c>
      <c r="K11" s="36">
        <v>252</v>
      </c>
      <c r="L11" s="47">
        <f t="shared" si="2"/>
        <v>64.61538461538461</v>
      </c>
      <c r="M11" s="19">
        <f t="shared" si="3"/>
        <v>764.5</v>
      </c>
      <c r="N11" s="25">
        <f t="shared" si="4"/>
        <v>65.34188034188034</v>
      </c>
      <c r="O11" s="19">
        <v>158</v>
      </c>
      <c r="P11" s="93">
        <v>4</v>
      </c>
      <c r="Q11" s="12" t="s">
        <v>402</v>
      </c>
      <c r="S11" s="30"/>
    </row>
    <row r="12" spans="1:19" ht="15.75">
      <c r="A12" s="11">
        <v>166</v>
      </c>
      <c r="B12" s="133">
        <v>14.17</v>
      </c>
      <c r="C12" s="7" t="s">
        <v>314</v>
      </c>
      <c r="D12" s="7">
        <v>368644</v>
      </c>
      <c r="E12" s="7" t="s">
        <v>315</v>
      </c>
      <c r="F12" s="7">
        <v>43532</v>
      </c>
      <c r="G12" s="47">
        <v>258.5</v>
      </c>
      <c r="H12" s="47">
        <f t="shared" si="0"/>
        <v>66.28205128205128</v>
      </c>
      <c r="I12" s="36">
        <v>244.5</v>
      </c>
      <c r="J12" s="47">
        <f t="shared" si="1"/>
        <v>62.69230769230769</v>
      </c>
      <c r="K12" s="36">
        <v>255.5</v>
      </c>
      <c r="L12" s="47">
        <f t="shared" si="2"/>
        <v>65.51282051282051</v>
      </c>
      <c r="M12" s="19">
        <f t="shared" si="3"/>
        <v>758.5</v>
      </c>
      <c r="N12" s="25">
        <f t="shared" si="4"/>
        <v>64.82905982905983</v>
      </c>
      <c r="O12" s="19">
        <v>157</v>
      </c>
      <c r="P12" s="93">
        <v>5</v>
      </c>
      <c r="Q12" s="12" t="s">
        <v>402</v>
      </c>
      <c r="S12" s="30"/>
    </row>
    <row r="13" spans="1:19" ht="15.75">
      <c r="A13" s="11">
        <v>103</v>
      </c>
      <c r="B13" s="133">
        <v>14.25</v>
      </c>
      <c r="C13" s="7" t="s">
        <v>162</v>
      </c>
      <c r="D13" s="7">
        <v>378640</v>
      </c>
      <c r="E13" s="7" t="s">
        <v>163</v>
      </c>
      <c r="F13" s="7">
        <v>43979</v>
      </c>
      <c r="G13" s="47">
        <v>257.5</v>
      </c>
      <c r="H13" s="47">
        <f t="shared" si="0"/>
        <v>66.02564102564102</v>
      </c>
      <c r="I13" s="36">
        <v>249</v>
      </c>
      <c r="J13" s="47">
        <f t="shared" si="1"/>
        <v>63.84615384615384</v>
      </c>
      <c r="K13" s="36">
        <v>258.5</v>
      </c>
      <c r="L13" s="47">
        <f t="shared" si="2"/>
        <v>66.28205128205128</v>
      </c>
      <c r="M13" s="19">
        <f t="shared" si="3"/>
        <v>765</v>
      </c>
      <c r="N13" s="25">
        <f t="shared" si="4"/>
        <v>65.38461538461539</v>
      </c>
      <c r="O13" s="19">
        <v>158</v>
      </c>
      <c r="P13" s="93">
        <v>3</v>
      </c>
      <c r="Q13" s="12" t="s">
        <v>402</v>
      </c>
      <c r="S13" s="30"/>
    </row>
    <row r="14" spans="1:19" ht="15.75">
      <c r="A14" s="11">
        <v>30</v>
      </c>
      <c r="B14" s="133">
        <v>14.33</v>
      </c>
      <c r="C14" s="7" t="s">
        <v>75</v>
      </c>
      <c r="D14" s="7">
        <v>81116</v>
      </c>
      <c r="E14" s="7" t="s">
        <v>76</v>
      </c>
      <c r="F14" s="7">
        <v>1630795</v>
      </c>
      <c r="G14" s="47">
        <v>242</v>
      </c>
      <c r="H14" s="47">
        <f t="shared" si="0"/>
        <v>62.05128205128205</v>
      </c>
      <c r="I14" s="36">
        <v>235</v>
      </c>
      <c r="J14" s="47">
        <f t="shared" si="1"/>
        <v>60.256410256410255</v>
      </c>
      <c r="K14" s="36">
        <v>243.5</v>
      </c>
      <c r="L14" s="47">
        <f t="shared" si="2"/>
        <v>62.43589743589744</v>
      </c>
      <c r="M14" s="19">
        <f t="shared" si="3"/>
        <v>720.5</v>
      </c>
      <c r="N14" s="25">
        <f t="shared" si="4"/>
        <v>61.581196581196586</v>
      </c>
      <c r="O14" s="19">
        <v>152</v>
      </c>
      <c r="P14" s="93">
        <v>7</v>
      </c>
      <c r="Q14" s="12" t="s">
        <v>402</v>
      </c>
      <c r="S14" s="30"/>
    </row>
    <row r="15" spans="1:19" ht="15.75">
      <c r="A15" s="11"/>
      <c r="B15" s="133">
        <v>14.41</v>
      </c>
      <c r="C15" s="7"/>
      <c r="D15" s="7"/>
      <c r="E15" s="7"/>
      <c r="F15" s="7"/>
      <c r="G15" s="36"/>
      <c r="H15" s="47">
        <f t="shared" si="0"/>
        <v>0</v>
      </c>
      <c r="I15" s="36"/>
      <c r="J15" s="47">
        <f t="shared" si="1"/>
        <v>0</v>
      </c>
      <c r="K15" s="36"/>
      <c r="L15" s="47">
        <f t="shared" si="2"/>
        <v>0</v>
      </c>
      <c r="M15" s="19">
        <f t="shared" si="3"/>
        <v>0</v>
      </c>
      <c r="N15" s="25">
        <f t="shared" si="4"/>
        <v>0</v>
      </c>
      <c r="O15" s="19"/>
      <c r="P15" s="7"/>
      <c r="Q15" s="12"/>
      <c r="S15" s="30"/>
    </row>
    <row r="16" spans="1:19" ht="15.75">
      <c r="A16" s="11"/>
      <c r="B16" s="134">
        <v>14.49</v>
      </c>
      <c r="C16" s="7"/>
      <c r="D16" s="7"/>
      <c r="E16" s="7"/>
      <c r="F16" s="7"/>
      <c r="G16" s="36"/>
      <c r="H16" s="47">
        <f t="shared" si="0"/>
        <v>0</v>
      </c>
      <c r="I16" s="36"/>
      <c r="J16" s="47">
        <f t="shared" si="1"/>
        <v>0</v>
      </c>
      <c r="K16" s="36"/>
      <c r="L16" s="47">
        <f t="shared" si="2"/>
        <v>0</v>
      </c>
      <c r="M16" s="19">
        <f t="shared" si="3"/>
        <v>0</v>
      </c>
      <c r="N16" s="25">
        <f t="shared" si="4"/>
        <v>0</v>
      </c>
      <c r="O16" s="19"/>
      <c r="P16" s="7"/>
      <c r="Q16" s="12"/>
      <c r="S16" s="30"/>
    </row>
    <row r="17" spans="1:19" ht="15.75">
      <c r="A17" s="11"/>
      <c r="B17" s="7"/>
      <c r="C17" s="7"/>
      <c r="D17" s="7"/>
      <c r="E17" s="7"/>
      <c r="F17" s="7"/>
      <c r="G17" s="36"/>
      <c r="H17" s="47">
        <f t="shared" si="0"/>
        <v>0</v>
      </c>
      <c r="I17" s="36"/>
      <c r="J17" s="47">
        <f t="shared" si="1"/>
        <v>0</v>
      </c>
      <c r="K17" s="36"/>
      <c r="L17" s="47">
        <f t="shared" si="2"/>
        <v>0</v>
      </c>
      <c r="M17" s="19">
        <f t="shared" si="3"/>
        <v>0</v>
      </c>
      <c r="N17" s="25">
        <f t="shared" si="4"/>
        <v>0</v>
      </c>
      <c r="O17" s="19"/>
      <c r="P17" s="7"/>
      <c r="Q17" s="12"/>
      <c r="S17" s="30"/>
    </row>
    <row r="18" spans="1:19" ht="15.75">
      <c r="A18" s="11"/>
      <c r="B18" s="7"/>
      <c r="C18" s="7"/>
      <c r="D18" s="7"/>
      <c r="E18" s="7"/>
      <c r="F18" s="7"/>
      <c r="G18" s="36"/>
      <c r="H18" s="47">
        <f t="shared" si="0"/>
        <v>0</v>
      </c>
      <c r="I18" s="36"/>
      <c r="J18" s="47">
        <f t="shared" si="1"/>
        <v>0</v>
      </c>
      <c r="K18" s="36"/>
      <c r="L18" s="47">
        <f t="shared" si="2"/>
        <v>0</v>
      </c>
      <c r="M18" s="19">
        <f t="shared" si="3"/>
        <v>0</v>
      </c>
      <c r="N18" s="25">
        <f t="shared" si="4"/>
        <v>0</v>
      </c>
      <c r="O18" s="19"/>
      <c r="P18" s="7"/>
      <c r="Q18" s="12"/>
      <c r="S18" s="30"/>
    </row>
    <row r="19" spans="1:19" ht="15.75">
      <c r="A19" s="11"/>
      <c r="B19" s="7"/>
      <c r="C19" s="7"/>
      <c r="D19" s="7"/>
      <c r="E19" s="7"/>
      <c r="F19" s="7"/>
      <c r="G19" s="36"/>
      <c r="H19" s="47">
        <f t="shared" si="0"/>
        <v>0</v>
      </c>
      <c r="I19" s="36"/>
      <c r="J19" s="47">
        <f t="shared" si="1"/>
        <v>0</v>
      </c>
      <c r="K19" s="36"/>
      <c r="L19" s="47">
        <f t="shared" si="2"/>
        <v>0</v>
      </c>
      <c r="M19" s="19">
        <f t="shared" si="3"/>
        <v>0</v>
      </c>
      <c r="N19" s="25">
        <f t="shared" si="4"/>
        <v>0</v>
      </c>
      <c r="O19" s="19"/>
      <c r="P19" s="7"/>
      <c r="Q19" s="12"/>
      <c r="S19" s="30"/>
    </row>
    <row r="20" spans="1:19" ht="15.75">
      <c r="A20" s="11"/>
      <c r="B20" s="7"/>
      <c r="C20" s="7"/>
      <c r="D20" s="7"/>
      <c r="E20" s="7"/>
      <c r="F20" s="7"/>
      <c r="G20" s="36"/>
      <c r="H20" s="47">
        <f t="shared" si="0"/>
        <v>0</v>
      </c>
      <c r="I20" s="36"/>
      <c r="J20" s="47">
        <f t="shared" si="1"/>
        <v>0</v>
      </c>
      <c r="K20" s="36"/>
      <c r="L20" s="47">
        <f t="shared" si="2"/>
        <v>0</v>
      </c>
      <c r="M20" s="19">
        <f t="shared" si="3"/>
        <v>0</v>
      </c>
      <c r="N20" s="25">
        <f t="shared" si="4"/>
        <v>0</v>
      </c>
      <c r="O20" s="19"/>
      <c r="P20" s="7"/>
      <c r="Q20" s="12"/>
      <c r="S20" s="30"/>
    </row>
    <row r="21" spans="1:19" ht="15.75">
      <c r="A21" s="11"/>
      <c r="B21" s="7"/>
      <c r="C21" s="7"/>
      <c r="D21" s="7"/>
      <c r="E21" s="7"/>
      <c r="F21" s="7"/>
      <c r="G21" s="36"/>
      <c r="H21" s="47">
        <f t="shared" si="0"/>
        <v>0</v>
      </c>
      <c r="I21" s="36"/>
      <c r="J21" s="47">
        <f t="shared" si="1"/>
        <v>0</v>
      </c>
      <c r="K21" s="36"/>
      <c r="L21" s="47">
        <f t="shared" si="2"/>
        <v>0</v>
      </c>
      <c r="M21" s="19">
        <f t="shared" si="3"/>
        <v>0</v>
      </c>
      <c r="N21" s="25">
        <f t="shared" si="4"/>
        <v>0</v>
      </c>
      <c r="O21" s="19"/>
      <c r="P21" s="7"/>
      <c r="Q21" s="12"/>
      <c r="S21" s="30"/>
    </row>
    <row r="22" spans="1:19" ht="15.75">
      <c r="A22" s="11"/>
      <c r="B22" s="7"/>
      <c r="C22" s="7"/>
      <c r="D22" s="7"/>
      <c r="E22" s="7"/>
      <c r="F22" s="7"/>
      <c r="G22" s="36"/>
      <c r="H22" s="47">
        <f t="shared" si="0"/>
        <v>0</v>
      </c>
      <c r="I22" s="36"/>
      <c r="J22" s="47">
        <f t="shared" si="1"/>
        <v>0</v>
      </c>
      <c r="K22" s="36"/>
      <c r="L22" s="47">
        <f t="shared" si="2"/>
        <v>0</v>
      </c>
      <c r="M22" s="19">
        <f t="shared" si="3"/>
        <v>0</v>
      </c>
      <c r="N22" s="25">
        <f t="shared" si="4"/>
        <v>0</v>
      </c>
      <c r="O22" s="19"/>
      <c r="P22" s="7"/>
      <c r="Q22" s="12"/>
      <c r="S22" s="30"/>
    </row>
    <row r="23" spans="1:19" ht="15.75">
      <c r="A23" s="11"/>
      <c r="B23" s="7"/>
      <c r="C23" s="7"/>
      <c r="D23" s="7"/>
      <c r="E23" s="7"/>
      <c r="F23" s="7"/>
      <c r="G23" s="36"/>
      <c r="H23" s="47">
        <f t="shared" si="0"/>
        <v>0</v>
      </c>
      <c r="I23" s="36"/>
      <c r="J23" s="47">
        <f t="shared" si="1"/>
        <v>0</v>
      </c>
      <c r="K23" s="36"/>
      <c r="L23" s="47">
        <f t="shared" si="2"/>
        <v>0</v>
      </c>
      <c r="M23" s="19">
        <f t="shared" si="3"/>
        <v>0</v>
      </c>
      <c r="N23" s="25">
        <f t="shared" si="4"/>
        <v>0</v>
      </c>
      <c r="O23" s="19"/>
      <c r="P23" s="7"/>
      <c r="Q23" s="12"/>
      <c r="S23" s="30"/>
    </row>
    <row r="24" spans="1:19" ht="15.75">
      <c r="A24" s="11"/>
      <c r="B24" s="7"/>
      <c r="C24" s="7"/>
      <c r="D24" s="7"/>
      <c r="E24" s="7"/>
      <c r="F24" s="7"/>
      <c r="G24" s="36"/>
      <c r="H24" s="47">
        <f t="shared" si="0"/>
        <v>0</v>
      </c>
      <c r="I24" s="36"/>
      <c r="J24" s="47">
        <f t="shared" si="1"/>
        <v>0</v>
      </c>
      <c r="K24" s="36"/>
      <c r="L24" s="47">
        <f t="shared" si="2"/>
        <v>0</v>
      </c>
      <c r="M24" s="19">
        <f t="shared" si="3"/>
        <v>0</v>
      </c>
      <c r="N24" s="25">
        <f t="shared" si="4"/>
        <v>0</v>
      </c>
      <c r="O24" s="19"/>
      <c r="P24" s="7"/>
      <c r="Q24" s="12"/>
      <c r="S24" s="30"/>
    </row>
    <row r="25" spans="1:19" ht="15.75">
      <c r="A25" s="11"/>
      <c r="B25" s="7"/>
      <c r="C25" s="7"/>
      <c r="D25" s="7"/>
      <c r="E25" s="7"/>
      <c r="F25" s="7"/>
      <c r="G25" s="36"/>
      <c r="H25" s="47">
        <f t="shared" si="0"/>
        <v>0</v>
      </c>
      <c r="I25" s="36"/>
      <c r="J25" s="47">
        <f t="shared" si="1"/>
        <v>0</v>
      </c>
      <c r="K25" s="36"/>
      <c r="L25" s="47">
        <f t="shared" si="2"/>
        <v>0</v>
      </c>
      <c r="M25" s="19">
        <f t="shared" si="3"/>
        <v>0</v>
      </c>
      <c r="N25" s="25">
        <f t="shared" si="4"/>
        <v>0</v>
      </c>
      <c r="O25" s="19"/>
      <c r="P25" s="7"/>
      <c r="Q25" s="12"/>
      <c r="S25" s="30"/>
    </row>
    <row r="26" spans="1:19" ht="15.75">
      <c r="A26" s="11"/>
      <c r="B26" s="7"/>
      <c r="C26" s="7"/>
      <c r="D26" s="7"/>
      <c r="E26" s="7"/>
      <c r="F26" s="7"/>
      <c r="G26" s="36"/>
      <c r="H26" s="47">
        <f t="shared" si="0"/>
        <v>0</v>
      </c>
      <c r="I26" s="36"/>
      <c r="J26" s="47">
        <f t="shared" si="1"/>
        <v>0</v>
      </c>
      <c r="K26" s="36"/>
      <c r="L26" s="47">
        <f t="shared" si="2"/>
        <v>0</v>
      </c>
      <c r="M26" s="19">
        <f t="shared" si="3"/>
        <v>0</v>
      </c>
      <c r="N26" s="25">
        <f t="shared" si="4"/>
        <v>0</v>
      </c>
      <c r="O26" s="19"/>
      <c r="P26" s="7"/>
      <c r="Q26" s="12"/>
      <c r="S26" s="30"/>
    </row>
    <row r="27" spans="1:19" ht="15.75">
      <c r="A27" s="11"/>
      <c r="B27" s="7"/>
      <c r="C27" s="7"/>
      <c r="D27" s="7"/>
      <c r="E27" s="7"/>
      <c r="F27" s="7"/>
      <c r="G27" s="36"/>
      <c r="H27" s="47">
        <f t="shared" si="0"/>
        <v>0</v>
      </c>
      <c r="I27" s="36"/>
      <c r="J27" s="47">
        <f t="shared" si="1"/>
        <v>0</v>
      </c>
      <c r="K27" s="36"/>
      <c r="L27" s="47">
        <f t="shared" si="2"/>
        <v>0</v>
      </c>
      <c r="M27" s="19">
        <f t="shared" si="3"/>
        <v>0</v>
      </c>
      <c r="N27" s="25">
        <f t="shared" si="4"/>
        <v>0</v>
      </c>
      <c r="O27" s="19"/>
      <c r="P27" s="7"/>
      <c r="Q27" s="12"/>
      <c r="S27" s="30"/>
    </row>
    <row r="28" spans="1:19" ht="15.75">
      <c r="A28" s="11"/>
      <c r="B28" s="7"/>
      <c r="C28" s="7"/>
      <c r="D28" s="7"/>
      <c r="E28" s="7"/>
      <c r="F28" s="7"/>
      <c r="G28" s="36"/>
      <c r="H28" s="47">
        <f t="shared" si="0"/>
        <v>0</v>
      </c>
      <c r="I28" s="36"/>
      <c r="J28" s="47">
        <f t="shared" si="1"/>
        <v>0</v>
      </c>
      <c r="K28" s="36"/>
      <c r="L28" s="47">
        <f t="shared" si="2"/>
        <v>0</v>
      </c>
      <c r="M28" s="19">
        <f t="shared" si="3"/>
        <v>0</v>
      </c>
      <c r="N28" s="25">
        <f t="shared" si="4"/>
        <v>0</v>
      </c>
      <c r="O28" s="19"/>
      <c r="P28" s="7"/>
      <c r="Q28" s="12"/>
      <c r="S28" s="30"/>
    </row>
    <row r="29" spans="1:19" ht="15.75">
      <c r="A29" s="11"/>
      <c r="B29" s="7"/>
      <c r="C29" s="7"/>
      <c r="D29" s="7"/>
      <c r="E29" s="7"/>
      <c r="F29" s="7"/>
      <c r="G29" s="36"/>
      <c r="H29" s="47">
        <f t="shared" si="0"/>
        <v>0</v>
      </c>
      <c r="I29" s="36"/>
      <c r="J29" s="47">
        <f t="shared" si="1"/>
        <v>0</v>
      </c>
      <c r="K29" s="36"/>
      <c r="L29" s="47">
        <f t="shared" si="2"/>
        <v>0</v>
      </c>
      <c r="M29" s="19">
        <f t="shared" si="3"/>
        <v>0</v>
      </c>
      <c r="N29" s="25">
        <f t="shared" si="4"/>
        <v>0</v>
      </c>
      <c r="O29" s="19"/>
      <c r="P29" s="7"/>
      <c r="Q29" s="12"/>
      <c r="S29" s="30"/>
    </row>
    <row r="30" spans="1:19" ht="15.75">
      <c r="A30" s="11"/>
      <c r="B30" s="7"/>
      <c r="C30" s="7"/>
      <c r="D30" s="7"/>
      <c r="E30" s="7"/>
      <c r="F30" s="7"/>
      <c r="G30" s="36"/>
      <c r="H30" s="47">
        <f t="shared" si="0"/>
        <v>0</v>
      </c>
      <c r="I30" s="36"/>
      <c r="J30" s="47">
        <f t="shared" si="1"/>
        <v>0</v>
      </c>
      <c r="K30" s="36"/>
      <c r="L30" s="47">
        <f t="shared" si="2"/>
        <v>0</v>
      </c>
      <c r="M30" s="19">
        <f t="shared" si="3"/>
        <v>0</v>
      </c>
      <c r="N30" s="25">
        <f t="shared" si="4"/>
        <v>0</v>
      </c>
      <c r="O30" s="19"/>
      <c r="P30" s="7"/>
      <c r="Q30" s="12"/>
      <c r="S30" s="30"/>
    </row>
    <row r="31" spans="1:19" ht="15.75">
      <c r="A31" s="11"/>
      <c r="B31" s="7"/>
      <c r="C31" s="7"/>
      <c r="D31" s="7"/>
      <c r="E31" s="7"/>
      <c r="F31" s="7"/>
      <c r="G31" s="36"/>
      <c r="H31" s="47">
        <f t="shared" si="0"/>
        <v>0</v>
      </c>
      <c r="I31" s="36"/>
      <c r="J31" s="47">
        <f t="shared" si="1"/>
        <v>0</v>
      </c>
      <c r="K31" s="36"/>
      <c r="L31" s="47">
        <f t="shared" si="2"/>
        <v>0</v>
      </c>
      <c r="M31" s="19">
        <f t="shared" si="3"/>
        <v>0</v>
      </c>
      <c r="N31" s="25">
        <f t="shared" si="4"/>
        <v>0</v>
      </c>
      <c r="O31" s="19"/>
      <c r="P31" s="7"/>
      <c r="Q31" s="12"/>
      <c r="S31" s="30"/>
    </row>
    <row r="32" spans="1:19" ht="15.75">
      <c r="A32" s="11"/>
      <c r="B32" s="7"/>
      <c r="C32" s="7"/>
      <c r="D32" s="7"/>
      <c r="E32" s="7"/>
      <c r="F32" s="7"/>
      <c r="G32" s="36"/>
      <c r="H32" s="47">
        <f t="shared" si="0"/>
        <v>0</v>
      </c>
      <c r="I32" s="36"/>
      <c r="J32" s="47">
        <f t="shared" si="1"/>
        <v>0</v>
      </c>
      <c r="K32" s="36"/>
      <c r="L32" s="47">
        <f t="shared" si="2"/>
        <v>0</v>
      </c>
      <c r="M32" s="19">
        <f t="shared" si="3"/>
        <v>0</v>
      </c>
      <c r="N32" s="25">
        <f t="shared" si="4"/>
        <v>0</v>
      </c>
      <c r="O32" s="19"/>
      <c r="P32" s="7"/>
      <c r="Q32" s="12"/>
      <c r="S32" s="30"/>
    </row>
    <row r="33" spans="1:19" ht="15.75">
      <c r="A33" s="11"/>
      <c r="B33" s="7"/>
      <c r="C33" s="7"/>
      <c r="D33" s="7"/>
      <c r="E33" s="7"/>
      <c r="F33" s="7"/>
      <c r="G33" s="36"/>
      <c r="H33" s="47">
        <f t="shared" si="0"/>
        <v>0</v>
      </c>
      <c r="I33" s="36"/>
      <c r="J33" s="47">
        <f t="shared" si="1"/>
        <v>0</v>
      </c>
      <c r="K33" s="36"/>
      <c r="L33" s="47">
        <f t="shared" si="2"/>
        <v>0</v>
      </c>
      <c r="M33" s="19">
        <f t="shared" si="3"/>
        <v>0</v>
      </c>
      <c r="N33" s="25">
        <f t="shared" si="4"/>
        <v>0</v>
      </c>
      <c r="O33" s="19"/>
      <c r="P33" s="7"/>
      <c r="Q33" s="12"/>
      <c r="S33" s="30"/>
    </row>
    <row r="34" spans="1:19" ht="15.75">
      <c r="A34" s="11"/>
      <c r="B34" s="7"/>
      <c r="C34" s="7"/>
      <c r="D34" s="7"/>
      <c r="E34" s="7"/>
      <c r="F34" s="7"/>
      <c r="G34" s="36"/>
      <c r="H34" s="47">
        <f t="shared" si="0"/>
        <v>0</v>
      </c>
      <c r="I34" s="36"/>
      <c r="J34" s="47">
        <f t="shared" si="1"/>
        <v>0</v>
      </c>
      <c r="K34" s="36"/>
      <c r="L34" s="47">
        <f t="shared" si="2"/>
        <v>0</v>
      </c>
      <c r="M34" s="19">
        <f t="shared" si="3"/>
        <v>0</v>
      </c>
      <c r="N34" s="25">
        <f t="shared" si="4"/>
        <v>0</v>
      </c>
      <c r="O34" s="19"/>
      <c r="P34" s="7"/>
      <c r="Q34" s="12"/>
      <c r="S34" s="30"/>
    </row>
    <row r="35" spans="1:19" ht="15.75">
      <c r="A35" s="11"/>
      <c r="B35" s="7"/>
      <c r="C35" s="7"/>
      <c r="D35" s="7"/>
      <c r="E35" s="7"/>
      <c r="F35" s="7"/>
      <c r="G35" s="36"/>
      <c r="H35" s="47">
        <f t="shared" si="0"/>
        <v>0</v>
      </c>
      <c r="I35" s="36"/>
      <c r="J35" s="47">
        <f t="shared" si="1"/>
        <v>0</v>
      </c>
      <c r="K35" s="36"/>
      <c r="L35" s="47">
        <f t="shared" si="2"/>
        <v>0</v>
      </c>
      <c r="M35" s="19">
        <f t="shared" si="3"/>
        <v>0</v>
      </c>
      <c r="N35" s="25">
        <f t="shared" si="4"/>
        <v>0</v>
      </c>
      <c r="O35" s="19"/>
      <c r="P35" s="7"/>
      <c r="Q35" s="12"/>
      <c r="S35" s="30"/>
    </row>
    <row r="36" spans="1:19" ht="15.75">
      <c r="A36" s="11"/>
      <c r="B36" s="7"/>
      <c r="C36" s="7"/>
      <c r="D36" s="7"/>
      <c r="E36" s="7"/>
      <c r="F36" s="7"/>
      <c r="G36" s="36"/>
      <c r="H36" s="47">
        <f t="shared" si="0"/>
        <v>0</v>
      </c>
      <c r="I36" s="36"/>
      <c r="J36" s="47">
        <f t="shared" si="1"/>
        <v>0</v>
      </c>
      <c r="K36" s="36"/>
      <c r="L36" s="47">
        <f t="shared" si="2"/>
        <v>0</v>
      </c>
      <c r="M36" s="19">
        <f t="shared" si="3"/>
        <v>0</v>
      </c>
      <c r="N36" s="25">
        <f t="shared" si="4"/>
        <v>0</v>
      </c>
      <c r="O36" s="19"/>
      <c r="P36" s="7"/>
      <c r="Q36" s="12"/>
      <c r="S36" s="30"/>
    </row>
    <row r="37" spans="1:19" ht="15.75">
      <c r="A37" s="11"/>
      <c r="B37" s="7"/>
      <c r="C37" s="7"/>
      <c r="D37" s="7"/>
      <c r="E37" s="7"/>
      <c r="F37" s="7"/>
      <c r="G37" s="36"/>
      <c r="H37" s="47">
        <f t="shared" si="0"/>
        <v>0</v>
      </c>
      <c r="I37" s="36"/>
      <c r="J37" s="47">
        <f t="shared" si="1"/>
        <v>0</v>
      </c>
      <c r="K37" s="36"/>
      <c r="L37" s="47">
        <f t="shared" si="2"/>
        <v>0</v>
      </c>
      <c r="M37" s="19">
        <f t="shared" si="3"/>
        <v>0</v>
      </c>
      <c r="N37" s="25">
        <f t="shared" si="4"/>
        <v>0</v>
      </c>
      <c r="O37" s="19"/>
      <c r="P37" s="7"/>
      <c r="Q37" s="12"/>
      <c r="S37" s="30"/>
    </row>
    <row r="38" spans="1:19" ht="15.75">
      <c r="A38" s="11"/>
      <c r="B38" s="7"/>
      <c r="C38" s="7"/>
      <c r="D38" s="7"/>
      <c r="E38" s="7"/>
      <c r="F38" s="7"/>
      <c r="G38" s="36"/>
      <c r="H38" s="47">
        <f t="shared" si="0"/>
        <v>0</v>
      </c>
      <c r="I38" s="36"/>
      <c r="J38" s="47">
        <f t="shared" si="1"/>
        <v>0</v>
      </c>
      <c r="K38" s="36"/>
      <c r="L38" s="47">
        <f t="shared" si="2"/>
        <v>0</v>
      </c>
      <c r="M38" s="19">
        <f t="shared" si="3"/>
        <v>0</v>
      </c>
      <c r="N38" s="25">
        <f t="shared" si="4"/>
        <v>0</v>
      </c>
      <c r="O38" s="19"/>
      <c r="P38" s="7"/>
      <c r="Q38" s="12"/>
      <c r="S38" s="30"/>
    </row>
    <row r="39" spans="1:19" ht="15.75">
      <c r="A39" s="11"/>
      <c r="B39" s="7"/>
      <c r="C39" s="7"/>
      <c r="D39" s="7"/>
      <c r="E39" s="7"/>
      <c r="F39" s="7"/>
      <c r="G39" s="36"/>
      <c r="H39" s="47">
        <f t="shared" si="0"/>
        <v>0</v>
      </c>
      <c r="I39" s="36"/>
      <c r="J39" s="47">
        <f t="shared" si="1"/>
        <v>0</v>
      </c>
      <c r="K39" s="36"/>
      <c r="L39" s="47">
        <f t="shared" si="2"/>
        <v>0</v>
      </c>
      <c r="M39" s="19">
        <f t="shared" si="3"/>
        <v>0</v>
      </c>
      <c r="N39" s="25">
        <f t="shared" si="4"/>
        <v>0</v>
      </c>
      <c r="O39" s="19"/>
      <c r="P39" s="7"/>
      <c r="Q39" s="12"/>
      <c r="S39" s="30"/>
    </row>
    <row r="40" spans="1:19" ht="15.75">
      <c r="A40" s="11"/>
      <c r="B40" s="7"/>
      <c r="C40" s="7"/>
      <c r="D40" s="7"/>
      <c r="E40" s="7"/>
      <c r="F40" s="7"/>
      <c r="G40" s="36"/>
      <c r="H40" s="47">
        <f t="shared" si="0"/>
        <v>0</v>
      </c>
      <c r="I40" s="36"/>
      <c r="J40" s="47">
        <f t="shared" si="1"/>
        <v>0</v>
      </c>
      <c r="K40" s="36"/>
      <c r="L40" s="47">
        <f t="shared" si="2"/>
        <v>0</v>
      </c>
      <c r="M40" s="19">
        <f t="shared" si="3"/>
        <v>0</v>
      </c>
      <c r="N40" s="25">
        <f t="shared" si="4"/>
        <v>0</v>
      </c>
      <c r="O40" s="19"/>
      <c r="P40" s="7"/>
      <c r="Q40" s="12"/>
      <c r="S40" s="30"/>
    </row>
    <row r="41" spans="1:19" ht="15.75">
      <c r="A41" s="11"/>
      <c r="B41" s="7"/>
      <c r="C41" s="7"/>
      <c r="D41" s="7"/>
      <c r="E41" s="7"/>
      <c r="F41" s="7"/>
      <c r="G41" s="36"/>
      <c r="H41" s="47">
        <f t="shared" si="0"/>
        <v>0</v>
      </c>
      <c r="I41" s="36"/>
      <c r="J41" s="47">
        <f t="shared" si="1"/>
        <v>0</v>
      </c>
      <c r="K41" s="36"/>
      <c r="L41" s="47">
        <f t="shared" si="2"/>
        <v>0</v>
      </c>
      <c r="M41" s="19">
        <f t="shared" si="3"/>
        <v>0</v>
      </c>
      <c r="N41" s="25">
        <f t="shared" si="4"/>
        <v>0</v>
      </c>
      <c r="O41" s="19"/>
      <c r="P41" s="7"/>
      <c r="Q41" s="12"/>
      <c r="S41" s="30"/>
    </row>
    <row r="42" spans="1:19" ht="15.75">
      <c r="A42" s="11"/>
      <c r="B42" s="7"/>
      <c r="C42" s="7"/>
      <c r="D42" s="7"/>
      <c r="E42" s="7"/>
      <c r="F42" s="7"/>
      <c r="G42" s="36"/>
      <c r="H42" s="47">
        <f t="shared" si="0"/>
        <v>0</v>
      </c>
      <c r="I42" s="36"/>
      <c r="J42" s="47">
        <f t="shared" si="1"/>
        <v>0</v>
      </c>
      <c r="K42" s="36"/>
      <c r="L42" s="47">
        <f t="shared" si="2"/>
        <v>0</v>
      </c>
      <c r="M42" s="19">
        <f t="shared" si="3"/>
        <v>0</v>
      </c>
      <c r="N42" s="25">
        <f t="shared" si="4"/>
        <v>0</v>
      </c>
      <c r="O42" s="19"/>
      <c r="P42" s="7"/>
      <c r="Q42" s="12"/>
      <c r="S42" s="30"/>
    </row>
    <row r="43" spans="1:19" ht="15.75">
      <c r="A43" s="11"/>
      <c r="B43" s="7"/>
      <c r="C43" s="7"/>
      <c r="D43" s="7"/>
      <c r="E43" s="7"/>
      <c r="F43" s="7"/>
      <c r="G43" s="36"/>
      <c r="H43" s="47">
        <f t="shared" si="0"/>
        <v>0</v>
      </c>
      <c r="I43" s="36"/>
      <c r="J43" s="47">
        <f t="shared" si="1"/>
        <v>0</v>
      </c>
      <c r="K43" s="36"/>
      <c r="L43" s="47">
        <f t="shared" si="2"/>
        <v>0</v>
      </c>
      <c r="M43" s="19">
        <f t="shared" si="3"/>
        <v>0</v>
      </c>
      <c r="N43" s="25">
        <f t="shared" si="4"/>
        <v>0</v>
      </c>
      <c r="O43" s="19"/>
      <c r="P43" s="7"/>
      <c r="Q43" s="12"/>
      <c r="S43" s="30"/>
    </row>
    <row r="44" spans="1:19" ht="15.75">
      <c r="A44" s="11"/>
      <c r="B44" s="7"/>
      <c r="C44" s="7"/>
      <c r="D44" s="7"/>
      <c r="E44" s="7"/>
      <c r="F44" s="7"/>
      <c r="G44" s="36"/>
      <c r="H44" s="47">
        <f t="shared" si="0"/>
        <v>0</v>
      </c>
      <c r="I44" s="36"/>
      <c r="J44" s="47">
        <f t="shared" si="1"/>
        <v>0</v>
      </c>
      <c r="K44" s="36"/>
      <c r="L44" s="47">
        <f t="shared" si="2"/>
        <v>0</v>
      </c>
      <c r="M44" s="19">
        <f t="shared" si="3"/>
        <v>0</v>
      </c>
      <c r="N44" s="25">
        <f t="shared" si="4"/>
        <v>0</v>
      </c>
      <c r="O44" s="19"/>
      <c r="P44" s="7"/>
      <c r="Q44" s="12"/>
      <c r="S44" s="30"/>
    </row>
    <row r="45" spans="1:19" ht="15.75">
      <c r="A45" s="11"/>
      <c r="B45" s="7"/>
      <c r="C45" s="7"/>
      <c r="D45" s="7"/>
      <c r="E45" s="7"/>
      <c r="F45" s="7"/>
      <c r="G45" s="36"/>
      <c r="H45" s="47">
        <f t="shared" si="0"/>
        <v>0</v>
      </c>
      <c r="I45" s="36"/>
      <c r="J45" s="47">
        <f t="shared" si="1"/>
        <v>0</v>
      </c>
      <c r="K45" s="36"/>
      <c r="L45" s="47">
        <f t="shared" si="2"/>
        <v>0</v>
      </c>
      <c r="M45" s="19">
        <f t="shared" si="3"/>
        <v>0</v>
      </c>
      <c r="N45" s="25">
        <f t="shared" si="4"/>
        <v>0</v>
      </c>
      <c r="O45" s="19"/>
      <c r="P45" s="7"/>
      <c r="Q45" s="12"/>
      <c r="S45" s="30"/>
    </row>
    <row r="46" spans="1:19" ht="15.75">
      <c r="A46" s="11"/>
      <c r="B46" s="7"/>
      <c r="C46" s="7"/>
      <c r="D46" s="7"/>
      <c r="E46" s="7"/>
      <c r="F46" s="7"/>
      <c r="G46" s="36"/>
      <c r="H46" s="47">
        <f t="shared" si="0"/>
        <v>0</v>
      </c>
      <c r="I46" s="36"/>
      <c r="J46" s="47">
        <f t="shared" si="1"/>
        <v>0</v>
      </c>
      <c r="K46" s="36"/>
      <c r="L46" s="47">
        <f t="shared" si="2"/>
        <v>0</v>
      </c>
      <c r="M46" s="19">
        <f t="shared" si="3"/>
        <v>0</v>
      </c>
      <c r="N46" s="25">
        <f t="shared" si="4"/>
        <v>0</v>
      </c>
      <c r="O46" s="19"/>
      <c r="P46" s="7"/>
      <c r="Q46" s="12"/>
      <c r="S46" s="30"/>
    </row>
    <row r="47" spans="1:19" ht="16.5" thickBot="1">
      <c r="A47" s="13"/>
      <c r="B47" s="14"/>
      <c r="C47" s="14"/>
      <c r="D47" s="14"/>
      <c r="E47" s="14"/>
      <c r="F47" s="14"/>
      <c r="G47" s="53"/>
      <c r="H47" s="54">
        <f t="shared" si="0"/>
        <v>0</v>
      </c>
      <c r="I47" s="53"/>
      <c r="J47" s="54">
        <f t="shared" si="1"/>
        <v>0</v>
      </c>
      <c r="K47" s="53"/>
      <c r="L47" s="54">
        <f t="shared" si="2"/>
        <v>0</v>
      </c>
      <c r="M47" s="20">
        <f t="shared" si="3"/>
        <v>0</v>
      </c>
      <c r="N47" s="26">
        <f t="shared" si="4"/>
        <v>0</v>
      </c>
      <c r="O47" s="20"/>
      <c r="P47" s="14"/>
      <c r="Q47" s="15"/>
      <c r="S47" s="30"/>
    </row>
  </sheetData>
  <sheetProtection/>
  <mergeCells count="1">
    <mergeCell ref="C5:I5"/>
  </mergeCells>
  <conditionalFormatting sqref="S8:S47">
    <cfRule type="cellIs" priority="2" dxfId="1" operator="greaterThan" stopIfTrue="1">
      <formula>6.99</formula>
    </cfRule>
  </conditionalFormatting>
  <conditionalFormatting sqref="S8:S47">
    <cfRule type="cellIs" priority="1" dxfId="0" operator="greaterThan" stopIfTrue="1">
      <formula>0.0699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4"/>
  </sheetPr>
  <dimension ref="A1:S47"/>
  <sheetViews>
    <sheetView zoomScalePageLayoutView="0" workbookViewId="0" topLeftCell="A4">
      <selection activeCell="S24" sqref="S24"/>
    </sheetView>
  </sheetViews>
  <sheetFormatPr defaultColWidth="9.140625" defaultRowHeight="12.75"/>
  <cols>
    <col min="1" max="1" width="5.7109375" style="2" customWidth="1"/>
    <col min="2" max="2" width="7.7109375" style="2" customWidth="1"/>
    <col min="3" max="3" width="27.8515625" style="2" bestFit="1" customWidth="1"/>
    <col min="4" max="4" width="10.140625" style="2" bestFit="1" customWidth="1"/>
    <col min="5" max="5" width="21.00390625" style="2" bestFit="1" customWidth="1"/>
    <col min="6" max="6" width="10.7109375" style="2" bestFit="1" customWidth="1"/>
    <col min="7" max="7" width="8.57421875" style="39" customWidth="1"/>
    <col min="8" max="8" width="8.57421875" style="49" customWidth="1"/>
    <col min="9" max="9" width="8.57421875" style="39" customWidth="1"/>
    <col min="10" max="10" width="8.57421875" style="49" customWidth="1"/>
    <col min="11" max="11" width="8.57421875" style="39" customWidth="1"/>
    <col min="12" max="12" width="8.57421875" style="49" customWidth="1"/>
    <col min="13" max="14" width="9.140625" style="22" customWidth="1"/>
    <col min="15" max="15" width="7.8515625" style="22" customWidth="1"/>
    <col min="16" max="16" width="8.28125" style="2" customWidth="1"/>
    <col min="17" max="17" width="7.7109375" style="2" customWidth="1"/>
    <col min="18" max="18" width="2.140625" style="2" customWidth="1"/>
    <col min="19" max="19" width="9.140625" style="29" customWidth="1"/>
    <col min="20" max="16384" width="9.140625" style="2" customWidth="1"/>
  </cols>
  <sheetData>
    <row r="1" ht="18.75">
      <c r="A1" s="1" t="s">
        <v>40</v>
      </c>
    </row>
    <row r="2" spans="1:8" ht="15.75">
      <c r="A2" s="5" t="s">
        <v>1</v>
      </c>
      <c r="B2" s="6"/>
      <c r="C2" s="6"/>
      <c r="D2" s="6"/>
      <c r="E2" s="6"/>
      <c r="F2" s="6" t="s">
        <v>9</v>
      </c>
      <c r="G2" s="40" t="s">
        <v>405</v>
      </c>
      <c r="H2" s="50"/>
    </row>
    <row r="3" spans="1:8" ht="15.75">
      <c r="A3" s="5" t="s">
        <v>0</v>
      </c>
      <c r="B3" s="6" t="s">
        <v>20</v>
      </c>
      <c r="C3" s="6"/>
      <c r="D3" s="6"/>
      <c r="E3" s="6"/>
      <c r="F3" s="6"/>
      <c r="G3" s="40" t="s">
        <v>7</v>
      </c>
      <c r="H3" s="50"/>
    </row>
    <row r="4" spans="1:15" ht="15.75">
      <c r="A4" s="5" t="s">
        <v>10</v>
      </c>
      <c r="B4" s="6"/>
      <c r="C4" s="6"/>
      <c r="D4" s="6"/>
      <c r="E4" s="6"/>
      <c r="F4" s="6"/>
      <c r="G4" s="40" t="s">
        <v>404</v>
      </c>
      <c r="H4" s="50"/>
      <c r="O4" s="27"/>
    </row>
    <row r="5" spans="1:19" ht="15.75">
      <c r="A5" s="3"/>
      <c r="C5" s="156" t="s">
        <v>16</v>
      </c>
      <c r="D5" s="156"/>
      <c r="E5" s="156"/>
      <c r="F5" s="156"/>
      <c r="G5" s="156"/>
      <c r="H5" s="156"/>
      <c r="I5" s="156"/>
      <c r="J5" s="44"/>
      <c r="S5" s="31"/>
    </row>
    <row r="6" spans="1:19" ht="13.5" thickBot="1">
      <c r="A6" s="4"/>
      <c r="B6" s="4"/>
      <c r="C6" s="4"/>
      <c r="D6" s="4"/>
      <c r="E6" s="4"/>
      <c r="F6" s="4"/>
      <c r="G6" s="41"/>
      <c r="H6" s="51"/>
      <c r="I6" s="41"/>
      <c r="J6" s="51"/>
      <c r="K6" s="41"/>
      <c r="L6" s="51"/>
      <c r="M6" s="23"/>
      <c r="N6" s="23">
        <f>390*3</f>
        <v>1170</v>
      </c>
      <c r="O6" s="23"/>
      <c r="P6" s="4"/>
      <c r="S6" s="31"/>
    </row>
    <row r="7" spans="1:17" ht="15.75">
      <c r="A7" s="8" t="s">
        <v>13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24" t="s">
        <v>406</v>
      </c>
      <c r="H7" s="52" t="s">
        <v>407</v>
      </c>
      <c r="I7" s="24" t="s">
        <v>23</v>
      </c>
      <c r="J7" s="52" t="s">
        <v>24</v>
      </c>
      <c r="K7" s="24" t="s">
        <v>408</v>
      </c>
      <c r="L7" s="52" t="s">
        <v>409</v>
      </c>
      <c r="M7" s="24" t="s">
        <v>11</v>
      </c>
      <c r="N7" s="24" t="s">
        <v>12</v>
      </c>
      <c r="O7" s="24" t="s">
        <v>25</v>
      </c>
      <c r="P7" s="9" t="s">
        <v>8</v>
      </c>
      <c r="Q7" s="10" t="s">
        <v>26</v>
      </c>
    </row>
    <row r="8" spans="1:19" ht="17.25">
      <c r="A8" s="11">
        <v>134</v>
      </c>
      <c r="B8" s="135">
        <v>15.1</v>
      </c>
      <c r="C8" s="7" t="s">
        <v>256</v>
      </c>
      <c r="D8" s="7">
        <v>53961</v>
      </c>
      <c r="E8" s="7" t="s">
        <v>257</v>
      </c>
      <c r="F8" s="7">
        <v>59388</v>
      </c>
      <c r="G8" s="37"/>
      <c r="H8" s="47">
        <f>G8/($N$6/3)*100</f>
        <v>0</v>
      </c>
      <c r="I8" s="37"/>
      <c r="J8" s="47">
        <f>I8/($N$6/3)*100</f>
        <v>0</v>
      </c>
      <c r="K8" s="37"/>
      <c r="L8" s="47">
        <f>K8/($N$6/3)*100</f>
        <v>0</v>
      </c>
      <c r="M8" s="25">
        <f>G8+I8+K8</f>
        <v>0</v>
      </c>
      <c r="N8" s="25">
        <f>M8/$N$6*100</f>
        <v>0</v>
      </c>
      <c r="O8" s="25"/>
      <c r="P8" s="7"/>
      <c r="Q8" s="12"/>
      <c r="S8" s="30"/>
    </row>
    <row r="9" spans="1:19" ht="17.25">
      <c r="A9" s="11">
        <v>189</v>
      </c>
      <c r="B9" s="135">
        <v>15.18</v>
      </c>
      <c r="C9" s="7" t="s">
        <v>353</v>
      </c>
      <c r="D9" s="7">
        <v>43770</v>
      </c>
      <c r="E9" s="7" t="s">
        <v>354</v>
      </c>
      <c r="F9" s="7">
        <v>47229</v>
      </c>
      <c r="G9" s="37">
        <v>258</v>
      </c>
      <c r="H9" s="47">
        <f aca="true" t="shared" si="0" ref="H9:H47">G9/($N$6/3)*100</f>
        <v>66.15384615384615</v>
      </c>
      <c r="I9" s="37">
        <v>232.5</v>
      </c>
      <c r="J9" s="47">
        <f aca="true" t="shared" si="1" ref="J9:J47">I9/($N$6/3)*100</f>
        <v>59.61538461538461</v>
      </c>
      <c r="K9" s="37">
        <v>238.5</v>
      </c>
      <c r="L9" s="47">
        <f aca="true" t="shared" si="2" ref="L9:L47">K9/($N$6/3)*100</f>
        <v>61.15384615384616</v>
      </c>
      <c r="M9" s="25">
        <f aca="true" t="shared" si="3" ref="M9:M47">G9+I9+K9</f>
        <v>729</v>
      </c>
      <c r="N9" s="25">
        <f aca="true" t="shared" si="4" ref="N9:N47">M9/$N$6*100</f>
        <v>62.30769230769231</v>
      </c>
      <c r="O9" s="25">
        <v>151</v>
      </c>
      <c r="P9" s="93">
        <v>9</v>
      </c>
      <c r="Q9" s="12" t="s">
        <v>402</v>
      </c>
      <c r="S9" s="30"/>
    </row>
    <row r="10" spans="1:19" ht="17.25">
      <c r="A10" s="11">
        <v>73</v>
      </c>
      <c r="B10" s="136">
        <v>15.26</v>
      </c>
      <c r="C10" s="7" t="s">
        <v>79</v>
      </c>
      <c r="D10" s="7">
        <v>110850</v>
      </c>
      <c r="E10" s="7" t="s">
        <v>80</v>
      </c>
      <c r="F10" s="7">
        <v>1431206</v>
      </c>
      <c r="G10" s="37">
        <v>263</v>
      </c>
      <c r="H10" s="47">
        <f t="shared" si="0"/>
        <v>67.43589743589745</v>
      </c>
      <c r="I10" s="37">
        <v>258</v>
      </c>
      <c r="J10" s="47">
        <f t="shared" si="1"/>
        <v>66.15384615384615</v>
      </c>
      <c r="K10" s="37">
        <v>262</v>
      </c>
      <c r="L10" s="47">
        <f t="shared" si="2"/>
        <v>67.17948717948717</v>
      </c>
      <c r="M10" s="25">
        <f t="shared" si="3"/>
        <v>783</v>
      </c>
      <c r="N10" s="25">
        <f t="shared" si="4"/>
        <v>66.92307692307692</v>
      </c>
      <c r="O10" s="25">
        <v>159</v>
      </c>
      <c r="P10" s="93">
        <v>3</v>
      </c>
      <c r="Q10" s="12" t="s">
        <v>402</v>
      </c>
      <c r="S10" s="30"/>
    </row>
    <row r="11" spans="1:19" ht="17.25">
      <c r="A11" s="11">
        <v>160</v>
      </c>
      <c r="B11" s="135">
        <v>15.32</v>
      </c>
      <c r="C11" s="7" t="s">
        <v>303</v>
      </c>
      <c r="D11" s="7">
        <v>206059</v>
      </c>
      <c r="E11" s="7" t="s">
        <v>305</v>
      </c>
      <c r="F11" s="7">
        <v>57182</v>
      </c>
      <c r="G11" s="37">
        <v>266.5</v>
      </c>
      <c r="H11" s="47">
        <f t="shared" si="0"/>
        <v>68.33333333333333</v>
      </c>
      <c r="I11" s="37">
        <v>258.5</v>
      </c>
      <c r="J11" s="47">
        <f t="shared" si="1"/>
        <v>66.28205128205128</v>
      </c>
      <c r="K11" s="37">
        <v>256</v>
      </c>
      <c r="L11" s="47">
        <f t="shared" si="2"/>
        <v>65.64102564102564</v>
      </c>
      <c r="M11" s="25">
        <f t="shared" si="3"/>
        <v>781</v>
      </c>
      <c r="N11" s="25">
        <f t="shared" si="4"/>
        <v>66.75213675213675</v>
      </c>
      <c r="O11" s="25">
        <v>160</v>
      </c>
      <c r="P11" s="93">
        <v>4</v>
      </c>
      <c r="Q11" s="12" t="s">
        <v>402</v>
      </c>
      <c r="S11" s="30"/>
    </row>
    <row r="12" spans="1:19" ht="17.25">
      <c r="A12" s="11">
        <v>195</v>
      </c>
      <c r="B12" s="136">
        <v>15.4</v>
      </c>
      <c r="C12" s="7" t="s">
        <v>381</v>
      </c>
      <c r="D12" s="7">
        <v>336343</v>
      </c>
      <c r="E12" s="7" t="s">
        <v>382</v>
      </c>
      <c r="F12" s="7">
        <v>50321</v>
      </c>
      <c r="G12" s="37">
        <v>258.5</v>
      </c>
      <c r="H12" s="47">
        <f t="shared" si="0"/>
        <v>66.28205128205128</v>
      </c>
      <c r="I12" s="37">
        <v>245.5</v>
      </c>
      <c r="J12" s="47">
        <f t="shared" si="1"/>
        <v>62.94871794871795</v>
      </c>
      <c r="K12" s="37">
        <v>248</v>
      </c>
      <c r="L12" s="47">
        <f t="shared" si="2"/>
        <v>63.589743589743584</v>
      </c>
      <c r="M12" s="25">
        <f t="shared" si="3"/>
        <v>752</v>
      </c>
      <c r="N12" s="25">
        <f t="shared" si="4"/>
        <v>64.27350427350427</v>
      </c>
      <c r="O12" s="25">
        <v>156</v>
      </c>
      <c r="P12" s="93">
        <v>6</v>
      </c>
      <c r="Q12" s="12" t="s">
        <v>402</v>
      </c>
      <c r="S12" s="30"/>
    </row>
    <row r="13" spans="1:19" ht="17.25">
      <c r="A13" s="11">
        <v>98</v>
      </c>
      <c r="B13" s="136">
        <v>15.48</v>
      </c>
      <c r="C13" s="7" t="s">
        <v>81</v>
      </c>
      <c r="D13" s="7">
        <v>87890</v>
      </c>
      <c r="E13" s="7" t="s">
        <v>82</v>
      </c>
      <c r="F13" s="7">
        <v>41808</v>
      </c>
      <c r="G13" s="37">
        <v>263.5</v>
      </c>
      <c r="H13" s="47">
        <f t="shared" si="0"/>
        <v>67.56410256410257</v>
      </c>
      <c r="I13" s="37">
        <v>255</v>
      </c>
      <c r="J13" s="47">
        <f t="shared" si="1"/>
        <v>65.38461538461539</v>
      </c>
      <c r="K13" s="37">
        <v>253</v>
      </c>
      <c r="L13" s="47">
        <f t="shared" si="2"/>
        <v>64.87179487179488</v>
      </c>
      <c r="M13" s="25">
        <f t="shared" si="3"/>
        <v>771.5</v>
      </c>
      <c r="N13" s="25">
        <f t="shared" si="4"/>
        <v>65.94017094017094</v>
      </c>
      <c r="O13" s="25">
        <v>161</v>
      </c>
      <c r="P13" s="93">
        <v>5</v>
      </c>
      <c r="Q13" s="12" t="s">
        <v>402</v>
      </c>
      <c r="S13" s="30"/>
    </row>
    <row r="14" spans="1:19" ht="17.25">
      <c r="A14" s="11"/>
      <c r="B14" s="136"/>
      <c r="C14" s="7"/>
      <c r="D14" s="7"/>
      <c r="E14" s="7"/>
      <c r="F14" s="7"/>
      <c r="G14" s="37"/>
      <c r="H14" s="47">
        <f t="shared" si="0"/>
        <v>0</v>
      </c>
      <c r="I14" s="37"/>
      <c r="J14" s="47">
        <f t="shared" si="1"/>
        <v>0</v>
      </c>
      <c r="K14" s="37"/>
      <c r="L14" s="47">
        <f t="shared" si="2"/>
        <v>0</v>
      </c>
      <c r="M14" s="25">
        <f t="shared" si="3"/>
        <v>0</v>
      </c>
      <c r="N14" s="25">
        <f t="shared" si="4"/>
        <v>0</v>
      </c>
      <c r="O14" s="25"/>
      <c r="P14" s="93"/>
      <c r="Q14" s="12"/>
      <c r="S14" s="30"/>
    </row>
    <row r="15" spans="1:19" ht="17.25">
      <c r="A15" s="11">
        <v>194</v>
      </c>
      <c r="B15" s="136">
        <v>15.56</v>
      </c>
      <c r="C15" s="7" t="s">
        <v>379</v>
      </c>
      <c r="D15" s="7">
        <v>235300</v>
      </c>
      <c r="E15" s="7" t="s">
        <v>380</v>
      </c>
      <c r="F15" s="7">
        <v>38502</v>
      </c>
      <c r="G15" s="37">
        <v>258</v>
      </c>
      <c r="H15" s="47">
        <f t="shared" si="0"/>
        <v>66.15384615384615</v>
      </c>
      <c r="I15" s="37">
        <v>241.5</v>
      </c>
      <c r="J15" s="47">
        <f t="shared" si="1"/>
        <v>61.92307692307693</v>
      </c>
      <c r="K15" s="37">
        <v>233</v>
      </c>
      <c r="L15" s="47">
        <f t="shared" si="2"/>
        <v>59.743589743589745</v>
      </c>
      <c r="M15" s="25">
        <f t="shared" si="3"/>
        <v>732.5</v>
      </c>
      <c r="N15" s="25">
        <f t="shared" si="4"/>
        <v>62.60683760683761</v>
      </c>
      <c r="O15" s="25">
        <v>150</v>
      </c>
      <c r="P15" s="93">
        <v>8</v>
      </c>
      <c r="Q15" s="12" t="s">
        <v>402</v>
      </c>
      <c r="S15" s="30"/>
    </row>
    <row r="16" spans="1:19" ht="17.25">
      <c r="A16" s="11">
        <v>136</v>
      </c>
      <c r="B16" s="136">
        <v>16.04</v>
      </c>
      <c r="C16" s="7" t="s">
        <v>260</v>
      </c>
      <c r="D16" s="7">
        <v>208035</v>
      </c>
      <c r="E16" s="7" t="s">
        <v>261</v>
      </c>
      <c r="F16" s="7">
        <v>53154</v>
      </c>
      <c r="G16" s="37">
        <v>273.5</v>
      </c>
      <c r="H16" s="47">
        <f t="shared" si="0"/>
        <v>70.12820512820512</v>
      </c>
      <c r="I16" s="37">
        <v>256</v>
      </c>
      <c r="J16" s="47">
        <f t="shared" si="1"/>
        <v>65.64102564102564</v>
      </c>
      <c r="K16" s="37">
        <v>265</v>
      </c>
      <c r="L16" s="47">
        <f t="shared" si="2"/>
        <v>67.94871794871796</v>
      </c>
      <c r="M16" s="25">
        <f t="shared" si="3"/>
        <v>794.5</v>
      </c>
      <c r="N16" s="25">
        <f t="shared" si="4"/>
        <v>67.90598290598291</v>
      </c>
      <c r="O16" s="25">
        <v>165</v>
      </c>
      <c r="P16" s="93">
        <v>1</v>
      </c>
      <c r="Q16" s="12" t="s">
        <v>402</v>
      </c>
      <c r="S16" s="30"/>
    </row>
    <row r="17" spans="1:19" ht="17.25">
      <c r="A17" s="11">
        <v>47</v>
      </c>
      <c r="B17" s="135">
        <v>16.12</v>
      </c>
      <c r="C17" s="7" t="s">
        <v>77</v>
      </c>
      <c r="D17" s="7">
        <v>26140</v>
      </c>
      <c r="E17" s="7" t="s">
        <v>78</v>
      </c>
      <c r="F17" s="7">
        <v>41608</v>
      </c>
      <c r="G17" s="37"/>
      <c r="H17" s="47" t="s">
        <v>397</v>
      </c>
      <c r="I17" s="37"/>
      <c r="J17" s="47" t="s">
        <v>397</v>
      </c>
      <c r="K17" s="37"/>
      <c r="L17" s="47" t="s">
        <v>397</v>
      </c>
      <c r="M17" s="25"/>
      <c r="N17" s="25"/>
      <c r="O17" s="25"/>
      <c r="P17" s="93"/>
      <c r="Q17" s="12"/>
      <c r="S17" s="30"/>
    </row>
    <row r="18" spans="1:19" ht="17.25">
      <c r="A18" s="11">
        <v>148</v>
      </c>
      <c r="B18" s="135">
        <v>16.2</v>
      </c>
      <c r="C18" s="7" t="s">
        <v>281</v>
      </c>
      <c r="D18" s="7">
        <v>313777</v>
      </c>
      <c r="E18" s="7" t="s">
        <v>282</v>
      </c>
      <c r="F18" s="7">
        <v>48043</v>
      </c>
      <c r="G18" s="37">
        <v>254</v>
      </c>
      <c r="H18" s="47">
        <f t="shared" si="0"/>
        <v>65.12820512820512</v>
      </c>
      <c r="I18" s="37">
        <v>249</v>
      </c>
      <c r="J18" s="47">
        <f t="shared" si="1"/>
        <v>63.84615384615384</v>
      </c>
      <c r="K18" s="37">
        <v>243.5</v>
      </c>
      <c r="L18" s="47">
        <f t="shared" si="2"/>
        <v>62.43589743589744</v>
      </c>
      <c r="M18" s="25">
        <f t="shared" si="3"/>
        <v>746.5</v>
      </c>
      <c r="N18" s="25">
        <f t="shared" si="4"/>
        <v>63.8034188034188</v>
      </c>
      <c r="O18" s="25">
        <v>152</v>
      </c>
      <c r="P18" s="93">
        <v>7</v>
      </c>
      <c r="Q18" s="12" t="s">
        <v>402</v>
      </c>
      <c r="S18" s="30"/>
    </row>
    <row r="19" spans="1:19" ht="17.25">
      <c r="A19" s="11">
        <v>159</v>
      </c>
      <c r="B19" s="135">
        <v>16.28</v>
      </c>
      <c r="C19" s="7" t="s">
        <v>303</v>
      </c>
      <c r="D19" s="7">
        <v>206059</v>
      </c>
      <c r="E19" s="7" t="s">
        <v>304</v>
      </c>
      <c r="F19" s="7">
        <v>1433471</v>
      </c>
      <c r="G19" s="37">
        <v>268</v>
      </c>
      <c r="H19" s="47">
        <f t="shared" si="0"/>
        <v>68.71794871794872</v>
      </c>
      <c r="I19" s="37">
        <v>260</v>
      </c>
      <c r="J19" s="47">
        <f t="shared" si="1"/>
        <v>66.66666666666666</v>
      </c>
      <c r="K19" s="37">
        <v>265</v>
      </c>
      <c r="L19" s="47">
        <f t="shared" si="2"/>
        <v>67.94871794871796</v>
      </c>
      <c r="M19" s="25">
        <f t="shared" si="3"/>
        <v>793</v>
      </c>
      <c r="N19" s="25">
        <f t="shared" si="4"/>
        <v>67.77777777777779</v>
      </c>
      <c r="O19" s="25">
        <v>165</v>
      </c>
      <c r="P19" s="93">
        <v>2</v>
      </c>
      <c r="Q19" s="12" t="s">
        <v>402</v>
      </c>
      <c r="S19" s="30"/>
    </row>
    <row r="20" spans="1:19" ht="17.25">
      <c r="A20" s="11"/>
      <c r="B20" s="136">
        <v>16.36</v>
      </c>
      <c r="C20" s="7"/>
      <c r="D20" s="7"/>
      <c r="E20" s="7"/>
      <c r="F20" s="7"/>
      <c r="G20" s="37"/>
      <c r="H20" s="47">
        <f t="shared" si="0"/>
        <v>0</v>
      </c>
      <c r="I20" s="37"/>
      <c r="J20" s="47">
        <f t="shared" si="1"/>
        <v>0</v>
      </c>
      <c r="K20" s="37"/>
      <c r="L20" s="47">
        <f t="shared" si="2"/>
        <v>0</v>
      </c>
      <c r="M20" s="25">
        <f t="shared" si="3"/>
        <v>0</v>
      </c>
      <c r="N20" s="25">
        <f t="shared" si="4"/>
        <v>0</v>
      </c>
      <c r="O20" s="25"/>
      <c r="P20" s="7"/>
      <c r="Q20" s="12"/>
      <c r="S20" s="30"/>
    </row>
    <row r="21" spans="1:19" ht="17.25">
      <c r="A21" s="11"/>
      <c r="B21" s="137">
        <v>16.44</v>
      </c>
      <c r="C21" s="7"/>
      <c r="D21" s="7"/>
      <c r="E21" s="7"/>
      <c r="F21" s="7"/>
      <c r="G21" s="37"/>
      <c r="H21" s="47">
        <f t="shared" si="0"/>
        <v>0</v>
      </c>
      <c r="I21" s="37"/>
      <c r="J21" s="47">
        <f t="shared" si="1"/>
        <v>0</v>
      </c>
      <c r="K21" s="37"/>
      <c r="L21" s="47">
        <f t="shared" si="2"/>
        <v>0</v>
      </c>
      <c r="M21" s="25">
        <f t="shared" si="3"/>
        <v>0</v>
      </c>
      <c r="N21" s="25">
        <f t="shared" si="4"/>
        <v>0</v>
      </c>
      <c r="O21" s="25"/>
      <c r="P21" s="7"/>
      <c r="Q21" s="12"/>
      <c r="S21" s="30"/>
    </row>
    <row r="22" spans="1:19" ht="15.75">
      <c r="A22" s="11"/>
      <c r="B22" s="7"/>
      <c r="C22" s="7"/>
      <c r="D22" s="7"/>
      <c r="E22" s="7"/>
      <c r="F22" s="7"/>
      <c r="G22" s="37"/>
      <c r="H22" s="47">
        <f t="shared" si="0"/>
        <v>0</v>
      </c>
      <c r="I22" s="37"/>
      <c r="J22" s="47">
        <f t="shared" si="1"/>
        <v>0</v>
      </c>
      <c r="K22" s="37"/>
      <c r="L22" s="47">
        <f t="shared" si="2"/>
        <v>0</v>
      </c>
      <c r="M22" s="25">
        <f t="shared" si="3"/>
        <v>0</v>
      </c>
      <c r="N22" s="25">
        <f t="shared" si="4"/>
        <v>0</v>
      </c>
      <c r="O22" s="25"/>
      <c r="P22" s="7"/>
      <c r="Q22" s="12"/>
      <c r="S22" s="30"/>
    </row>
    <row r="23" spans="1:19" ht="15.75">
      <c r="A23" s="11"/>
      <c r="B23" s="7"/>
      <c r="C23" s="7"/>
      <c r="D23" s="7"/>
      <c r="E23" s="7"/>
      <c r="F23" s="7"/>
      <c r="G23" s="37"/>
      <c r="H23" s="47">
        <f t="shared" si="0"/>
        <v>0</v>
      </c>
      <c r="I23" s="37"/>
      <c r="J23" s="47">
        <f t="shared" si="1"/>
        <v>0</v>
      </c>
      <c r="K23" s="37"/>
      <c r="L23" s="47">
        <f t="shared" si="2"/>
        <v>0</v>
      </c>
      <c r="M23" s="25">
        <f t="shared" si="3"/>
        <v>0</v>
      </c>
      <c r="N23" s="25">
        <f t="shared" si="4"/>
        <v>0</v>
      </c>
      <c r="O23" s="25"/>
      <c r="P23" s="7"/>
      <c r="Q23" s="12"/>
      <c r="S23" s="30"/>
    </row>
    <row r="24" spans="1:19" ht="15.75">
      <c r="A24" s="11"/>
      <c r="B24" s="7"/>
      <c r="C24" s="7"/>
      <c r="D24" s="7"/>
      <c r="E24" s="7"/>
      <c r="F24" s="7"/>
      <c r="G24" s="37"/>
      <c r="H24" s="47">
        <f t="shared" si="0"/>
        <v>0</v>
      </c>
      <c r="I24" s="37"/>
      <c r="J24" s="47">
        <f t="shared" si="1"/>
        <v>0</v>
      </c>
      <c r="K24" s="37"/>
      <c r="L24" s="47">
        <f t="shared" si="2"/>
        <v>0</v>
      </c>
      <c r="M24" s="25">
        <f t="shared" si="3"/>
        <v>0</v>
      </c>
      <c r="N24" s="25">
        <f t="shared" si="4"/>
        <v>0</v>
      </c>
      <c r="O24" s="25"/>
      <c r="P24" s="7"/>
      <c r="Q24" s="12"/>
      <c r="S24" s="30"/>
    </row>
    <row r="25" spans="1:19" ht="15.75">
      <c r="A25" s="11"/>
      <c r="B25" s="7"/>
      <c r="C25" s="7"/>
      <c r="D25" s="7"/>
      <c r="E25" s="7"/>
      <c r="F25" s="7"/>
      <c r="G25" s="37"/>
      <c r="H25" s="47">
        <f t="shared" si="0"/>
        <v>0</v>
      </c>
      <c r="I25" s="37"/>
      <c r="J25" s="47">
        <f t="shared" si="1"/>
        <v>0</v>
      </c>
      <c r="K25" s="37"/>
      <c r="L25" s="47">
        <f t="shared" si="2"/>
        <v>0</v>
      </c>
      <c r="M25" s="25">
        <f t="shared" si="3"/>
        <v>0</v>
      </c>
      <c r="N25" s="25">
        <f t="shared" si="4"/>
        <v>0</v>
      </c>
      <c r="O25" s="25"/>
      <c r="P25" s="7"/>
      <c r="Q25" s="12"/>
      <c r="S25" s="30"/>
    </row>
    <row r="26" spans="1:19" ht="15.75">
      <c r="A26" s="11"/>
      <c r="B26" s="7"/>
      <c r="C26" s="7"/>
      <c r="D26" s="7"/>
      <c r="E26" s="7"/>
      <c r="F26" s="7"/>
      <c r="G26" s="37"/>
      <c r="H26" s="47">
        <f t="shared" si="0"/>
        <v>0</v>
      </c>
      <c r="I26" s="37"/>
      <c r="J26" s="47">
        <f t="shared" si="1"/>
        <v>0</v>
      </c>
      <c r="K26" s="37"/>
      <c r="L26" s="47">
        <f t="shared" si="2"/>
        <v>0</v>
      </c>
      <c r="M26" s="25">
        <f t="shared" si="3"/>
        <v>0</v>
      </c>
      <c r="N26" s="25">
        <f t="shared" si="4"/>
        <v>0</v>
      </c>
      <c r="O26" s="25"/>
      <c r="P26" s="7"/>
      <c r="Q26" s="12"/>
      <c r="S26" s="30"/>
    </row>
    <row r="27" spans="1:19" ht="15.75">
      <c r="A27" s="11"/>
      <c r="B27" s="7"/>
      <c r="C27" s="7"/>
      <c r="D27" s="7"/>
      <c r="E27" s="7"/>
      <c r="F27" s="7"/>
      <c r="G27" s="37"/>
      <c r="H27" s="47">
        <f t="shared" si="0"/>
        <v>0</v>
      </c>
      <c r="I27" s="37"/>
      <c r="J27" s="47">
        <f t="shared" si="1"/>
        <v>0</v>
      </c>
      <c r="K27" s="37"/>
      <c r="L27" s="47">
        <f t="shared" si="2"/>
        <v>0</v>
      </c>
      <c r="M27" s="25">
        <f t="shared" si="3"/>
        <v>0</v>
      </c>
      <c r="N27" s="25">
        <f t="shared" si="4"/>
        <v>0</v>
      </c>
      <c r="O27" s="25"/>
      <c r="P27" s="7"/>
      <c r="Q27" s="12"/>
      <c r="S27" s="30"/>
    </row>
    <row r="28" spans="1:19" ht="15.75">
      <c r="A28" s="11"/>
      <c r="B28" s="7"/>
      <c r="C28" s="7"/>
      <c r="D28" s="7"/>
      <c r="E28" s="7"/>
      <c r="F28" s="7"/>
      <c r="G28" s="37"/>
      <c r="H28" s="47">
        <f t="shared" si="0"/>
        <v>0</v>
      </c>
      <c r="I28" s="37"/>
      <c r="J28" s="47">
        <f t="shared" si="1"/>
        <v>0</v>
      </c>
      <c r="K28" s="37"/>
      <c r="L28" s="47">
        <f t="shared" si="2"/>
        <v>0</v>
      </c>
      <c r="M28" s="25">
        <f t="shared" si="3"/>
        <v>0</v>
      </c>
      <c r="N28" s="25">
        <f t="shared" si="4"/>
        <v>0</v>
      </c>
      <c r="O28" s="25"/>
      <c r="P28" s="7"/>
      <c r="Q28" s="12"/>
      <c r="S28" s="30"/>
    </row>
    <row r="29" spans="1:19" ht="15.75">
      <c r="A29" s="11"/>
      <c r="B29" s="7"/>
      <c r="C29" s="7"/>
      <c r="D29" s="7"/>
      <c r="E29" s="7"/>
      <c r="F29" s="7"/>
      <c r="G29" s="37"/>
      <c r="H29" s="47">
        <f t="shared" si="0"/>
        <v>0</v>
      </c>
      <c r="I29" s="37"/>
      <c r="J29" s="47">
        <f t="shared" si="1"/>
        <v>0</v>
      </c>
      <c r="K29" s="37"/>
      <c r="L29" s="47">
        <f t="shared" si="2"/>
        <v>0</v>
      </c>
      <c r="M29" s="25">
        <f t="shared" si="3"/>
        <v>0</v>
      </c>
      <c r="N29" s="25">
        <f t="shared" si="4"/>
        <v>0</v>
      </c>
      <c r="O29" s="25"/>
      <c r="P29" s="7"/>
      <c r="Q29" s="12"/>
      <c r="S29" s="30"/>
    </row>
    <row r="30" spans="1:19" ht="15.75">
      <c r="A30" s="11"/>
      <c r="B30" s="7"/>
      <c r="C30" s="7"/>
      <c r="D30" s="7"/>
      <c r="E30" s="7"/>
      <c r="F30" s="7"/>
      <c r="G30" s="37"/>
      <c r="H30" s="47">
        <f t="shared" si="0"/>
        <v>0</v>
      </c>
      <c r="I30" s="37"/>
      <c r="J30" s="47">
        <f t="shared" si="1"/>
        <v>0</v>
      </c>
      <c r="K30" s="37"/>
      <c r="L30" s="47">
        <f t="shared" si="2"/>
        <v>0</v>
      </c>
      <c r="M30" s="25">
        <f t="shared" si="3"/>
        <v>0</v>
      </c>
      <c r="N30" s="25">
        <f t="shared" si="4"/>
        <v>0</v>
      </c>
      <c r="O30" s="25"/>
      <c r="P30" s="7"/>
      <c r="Q30" s="12"/>
      <c r="S30" s="30"/>
    </row>
    <row r="31" spans="1:19" ht="15.75">
      <c r="A31" s="11"/>
      <c r="B31" s="7"/>
      <c r="C31" s="7"/>
      <c r="D31" s="7"/>
      <c r="E31" s="7"/>
      <c r="F31" s="7"/>
      <c r="G31" s="37"/>
      <c r="H31" s="47">
        <f t="shared" si="0"/>
        <v>0</v>
      </c>
      <c r="I31" s="37"/>
      <c r="J31" s="47">
        <f t="shared" si="1"/>
        <v>0</v>
      </c>
      <c r="K31" s="37"/>
      <c r="L31" s="47">
        <f t="shared" si="2"/>
        <v>0</v>
      </c>
      <c r="M31" s="25">
        <f t="shared" si="3"/>
        <v>0</v>
      </c>
      <c r="N31" s="25">
        <f t="shared" si="4"/>
        <v>0</v>
      </c>
      <c r="O31" s="25"/>
      <c r="P31" s="7"/>
      <c r="Q31" s="12"/>
      <c r="S31" s="30"/>
    </row>
    <row r="32" spans="1:19" ht="15.75">
      <c r="A32" s="11"/>
      <c r="B32" s="7"/>
      <c r="C32" s="7"/>
      <c r="D32" s="7"/>
      <c r="E32" s="7"/>
      <c r="F32" s="7"/>
      <c r="G32" s="37"/>
      <c r="H32" s="47">
        <f t="shared" si="0"/>
        <v>0</v>
      </c>
      <c r="I32" s="37"/>
      <c r="J32" s="47">
        <f t="shared" si="1"/>
        <v>0</v>
      </c>
      <c r="K32" s="37"/>
      <c r="L32" s="47">
        <f t="shared" si="2"/>
        <v>0</v>
      </c>
      <c r="M32" s="25">
        <f t="shared" si="3"/>
        <v>0</v>
      </c>
      <c r="N32" s="25">
        <f t="shared" si="4"/>
        <v>0</v>
      </c>
      <c r="O32" s="25"/>
      <c r="P32" s="7"/>
      <c r="Q32" s="12"/>
      <c r="S32" s="30"/>
    </row>
    <row r="33" spans="1:19" ht="15.75">
      <c r="A33" s="11"/>
      <c r="B33" s="7"/>
      <c r="C33" s="7"/>
      <c r="D33" s="7"/>
      <c r="E33" s="7"/>
      <c r="F33" s="7"/>
      <c r="G33" s="37"/>
      <c r="H33" s="47">
        <f t="shared" si="0"/>
        <v>0</v>
      </c>
      <c r="I33" s="37"/>
      <c r="J33" s="47">
        <f t="shared" si="1"/>
        <v>0</v>
      </c>
      <c r="K33" s="37"/>
      <c r="L33" s="47">
        <f t="shared" si="2"/>
        <v>0</v>
      </c>
      <c r="M33" s="25">
        <f t="shared" si="3"/>
        <v>0</v>
      </c>
      <c r="N33" s="25">
        <f t="shared" si="4"/>
        <v>0</v>
      </c>
      <c r="O33" s="25"/>
      <c r="P33" s="7"/>
      <c r="Q33" s="12"/>
      <c r="S33" s="30"/>
    </row>
    <row r="34" spans="1:19" ht="15.75">
      <c r="A34" s="11"/>
      <c r="B34" s="7"/>
      <c r="C34" s="7"/>
      <c r="D34" s="7"/>
      <c r="E34" s="7"/>
      <c r="F34" s="7"/>
      <c r="G34" s="37"/>
      <c r="H34" s="47">
        <f t="shared" si="0"/>
        <v>0</v>
      </c>
      <c r="I34" s="37"/>
      <c r="J34" s="47">
        <f t="shared" si="1"/>
        <v>0</v>
      </c>
      <c r="K34" s="37"/>
      <c r="L34" s="47">
        <f t="shared" si="2"/>
        <v>0</v>
      </c>
      <c r="M34" s="25">
        <f t="shared" si="3"/>
        <v>0</v>
      </c>
      <c r="N34" s="25">
        <f t="shared" si="4"/>
        <v>0</v>
      </c>
      <c r="O34" s="25"/>
      <c r="P34" s="7"/>
      <c r="Q34" s="12"/>
      <c r="S34" s="30"/>
    </row>
    <row r="35" spans="1:19" ht="15.75">
      <c r="A35" s="11"/>
      <c r="B35" s="7"/>
      <c r="C35" s="7"/>
      <c r="D35" s="7"/>
      <c r="E35" s="7"/>
      <c r="F35" s="7"/>
      <c r="G35" s="37"/>
      <c r="H35" s="47">
        <f t="shared" si="0"/>
        <v>0</v>
      </c>
      <c r="I35" s="37"/>
      <c r="J35" s="47">
        <f t="shared" si="1"/>
        <v>0</v>
      </c>
      <c r="K35" s="37"/>
      <c r="L35" s="47">
        <f t="shared" si="2"/>
        <v>0</v>
      </c>
      <c r="M35" s="25">
        <f t="shared" si="3"/>
        <v>0</v>
      </c>
      <c r="N35" s="25">
        <f t="shared" si="4"/>
        <v>0</v>
      </c>
      <c r="O35" s="25"/>
      <c r="P35" s="7"/>
      <c r="Q35" s="12"/>
      <c r="S35" s="30"/>
    </row>
    <row r="36" spans="1:19" ht="15.75">
      <c r="A36" s="11"/>
      <c r="B36" s="7"/>
      <c r="C36" s="7"/>
      <c r="D36" s="7"/>
      <c r="E36" s="7"/>
      <c r="F36" s="7"/>
      <c r="G36" s="37"/>
      <c r="H36" s="47">
        <f t="shared" si="0"/>
        <v>0</v>
      </c>
      <c r="I36" s="37"/>
      <c r="J36" s="47">
        <f t="shared" si="1"/>
        <v>0</v>
      </c>
      <c r="K36" s="37"/>
      <c r="L36" s="47">
        <f t="shared" si="2"/>
        <v>0</v>
      </c>
      <c r="M36" s="25">
        <f t="shared" si="3"/>
        <v>0</v>
      </c>
      <c r="N36" s="25">
        <f t="shared" si="4"/>
        <v>0</v>
      </c>
      <c r="O36" s="25"/>
      <c r="P36" s="7"/>
      <c r="Q36" s="12"/>
      <c r="S36" s="30"/>
    </row>
    <row r="37" spans="1:19" ht="15.75">
      <c r="A37" s="11"/>
      <c r="B37" s="7"/>
      <c r="C37" s="7"/>
      <c r="D37" s="7"/>
      <c r="E37" s="7"/>
      <c r="F37" s="7"/>
      <c r="G37" s="37"/>
      <c r="H37" s="47">
        <f t="shared" si="0"/>
        <v>0</v>
      </c>
      <c r="I37" s="37"/>
      <c r="J37" s="47">
        <f t="shared" si="1"/>
        <v>0</v>
      </c>
      <c r="K37" s="37"/>
      <c r="L37" s="47">
        <f t="shared" si="2"/>
        <v>0</v>
      </c>
      <c r="M37" s="25">
        <f t="shared" si="3"/>
        <v>0</v>
      </c>
      <c r="N37" s="25">
        <f t="shared" si="4"/>
        <v>0</v>
      </c>
      <c r="O37" s="25"/>
      <c r="P37" s="7"/>
      <c r="Q37" s="12"/>
      <c r="S37" s="30"/>
    </row>
    <row r="38" spans="1:19" ht="15.75">
      <c r="A38" s="11"/>
      <c r="B38" s="7"/>
      <c r="C38" s="7"/>
      <c r="D38" s="7"/>
      <c r="E38" s="7"/>
      <c r="F38" s="7"/>
      <c r="G38" s="37"/>
      <c r="H38" s="47">
        <f t="shared" si="0"/>
        <v>0</v>
      </c>
      <c r="I38" s="37"/>
      <c r="J38" s="47">
        <f t="shared" si="1"/>
        <v>0</v>
      </c>
      <c r="K38" s="37"/>
      <c r="L38" s="47">
        <f t="shared" si="2"/>
        <v>0</v>
      </c>
      <c r="M38" s="25">
        <f t="shared" si="3"/>
        <v>0</v>
      </c>
      <c r="N38" s="25">
        <f t="shared" si="4"/>
        <v>0</v>
      </c>
      <c r="O38" s="25"/>
      <c r="P38" s="7"/>
      <c r="Q38" s="12"/>
      <c r="S38" s="30"/>
    </row>
    <row r="39" spans="1:19" ht="15.75">
      <c r="A39" s="11"/>
      <c r="B39" s="7"/>
      <c r="C39" s="7"/>
      <c r="D39" s="7"/>
      <c r="E39" s="7"/>
      <c r="F39" s="7"/>
      <c r="G39" s="37"/>
      <c r="H39" s="47">
        <f t="shared" si="0"/>
        <v>0</v>
      </c>
      <c r="I39" s="37"/>
      <c r="J39" s="47">
        <f t="shared" si="1"/>
        <v>0</v>
      </c>
      <c r="K39" s="37"/>
      <c r="L39" s="47">
        <f t="shared" si="2"/>
        <v>0</v>
      </c>
      <c r="M39" s="25">
        <f t="shared" si="3"/>
        <v>0</v>
      </c>
      <c r="N39" s="25">
        <f t="shared" si="4"/>
        <v>0</v>
      </c>
      <c r="O39" s="25"/>
      <c r="P39" s="7"/>
      <c r="Q39" s="12"/>
      <c r="S39" s="30"/>
    </row>
    <row r="40" spans="1:19" ht="15.75">
      <c r="A40" s="11"/>
      <c r="B40" s="7"/>
      <c r="C40" s="7"/>
      <c r="D40" s="7"/>
      <c r="E40" s="7"/>
      <c r="F40" s="7"/>
      <c r="G40" s="37"/>
      <c r="H40" s="47">
        <f t="shared" si="0"/>
        <v>0</v>
      </c>
      <c r="I40" s="37"/>
      <c r="J40" s="47">
        <f t="shared" si="1"/>
        <v>0</v>
      </c>
      <c r="K40" s="37"/>
      <c r="L40" s="47">
        <f t="shared" si="2"/>
        <v>0</v>
      </c>
      <c r="M40" s="25">
        <f t="shared" si="3"/>
        <v>0</v>
      </c>
      <c r="N40" s="25">
        <f t="shared" si="4"/>
        <v>0</v>
      </c>
      <c r="O40" s="25"/>
      <c r="P40" s="7"/>
      <c r="Q40" s="12"/>
      <c r="S40" s="30"/>
    </row>
    <row r="41" spans="1:19" ht="15.75">
      <c r="A41" s="11"/>
      <c r="B41" s="7"/>
      <c r="C41" s="7"/>
      <c r="D41" s="7"/>
      <c r="E41" s="7"/>
      <c r="F41" s="7"/>
      <c r="G41" s="37"/>
      <c r="H41" s="47">
        <f t="shared" si="0"/>
        <v>0</v>
      </c>
      <c r="I41" s="37"/>
      <c r="J41" s="47">
        <f t="shared" si="1"/>
        <v>0</v>
      </c>
      <c r="K41" s="37"/>
      <c r="L41" s="47">
        <f t="shared" si="2"/>
        <v>0</v>
      </c>
      <c r="M41" s="25">
        <f t="shared" si="3"/>
        <v>0</v>
      </c>
      <c r="N41" s="25">
        <f t="shared" si="4"/>
        <v>0</v>
      </c>
      <c r="O41" s="25"/>
      <c r="P41" s="7"/>
      <c r="Q41" s="12"/>
      <c r="S41" s="30"/>
    </row>
    <row r="42" spans="1:19" ht="15.75">
      <c r="A42" s="11"/>
      <c r="B42" s="7"/>
      <c r="C42" s="7"/>
      <c r="D42" s="7"/>
      <c r="E42" s="7"/>
      <c r="F42" s="7"/>
      <c r="G42" s="37"/>
      <c r="H42" s="47">
        <f t="shared" si="0"/>
        <v>0</v>
      </c>
      <c r="I42" s="37"/>
      <c r="J42" s="47">
        <f t="shared" si="1"/>
        <v>0</v>
      </c>
      <c r="K42" s="37"/>
      <c r="L42" s="47">
        <f t="shared" si="2"/>
        <v>0</v>
      </c>
      <c r="M42" s="25">
        <f t="shared" si="3"/>
        <v>0</v>
      </c>
      <c r="N42" s="25">
        <f t="shared" si="4"/>
        <v>0</v>
      </c>
      <c r="O42" s="25"/>
      <c r="P42" s="7"/>
      <c r="Q42" s="12"/>
      <c r="S42" s="30"/>
    </row>
    <row r="43" spans="1:19" ht="15.75">
      <c r="A43" s="11"/>
      <c r="B43" s="7"/>
      <c r="C43" s="7"/>
      <c r="D43" s="7"/>
      <c r="E43" s="7"/>
      <c r="F43" s="7"/>
      <c r="G43" s="37"/>
      <c r="H43" s="47">
        <f t="shared" si="0"/>
        <v>0</v>
      </c>
      <c r="I43" s="37"/>
      <c r="J43" s="47">
        <f t="shared" si="1"/>
        <v>0</v>
      </c>
      <c r="K43" s="37"/>
      <c r="L43" s="47">
        <f t="shared" si="2"/>
        <v>0</v>
      </c>
      <c r="M43" s="25">
        <f t="shared" si="3"/>
        <v>0</v>
      </c>
      <c r="N43" s="25">
        <f t="shared" si="4"/>
        <v>0</v>
      </c>
      <c r="O43" s="25"/>
      <c r="P43" s="7"/>
      <c r="Q43" s="12"/>
      <c r="S43" s="30"/>
    </row>
    <row r="44" spans="1:19" ht="15.75">
      <c r="A44" s="11"/>
      <c r="B44" s="7"/>
      <c r="C44" s="7"/>
      <c r="D44" s="7"/>
      <c r="E44" s="7"/>
      <c r="F44" s="7"/>
      <c r="G44" s="37"/>
      <c r="H44" s="47">
        <f t="shared" si="0"/>
        <v>0</v>
      </c>
      <c r="I44" s="37"/>
      <c r="J44" s="47">
        <f t="shared" si="1"/>
        <v>0</v>
      </c>
      <c r="K44" s="37"/>
      <c r="L44" s="47">
        <f t="shared" si="2"/>
        <v>0</v>
      </c>
      <c r="M44" s="25">
        <f t="shared" si="3"/>
        <v>0</v>
      </c>
      <c r="N44" s="25">
        <f t="shared" si="4"/>
        <v>0</v>
      </c>
      <c r="O44" s="25"/>
      <c r="P44" s="7"/>
      <c r="Q44" s="12"/>
      <c r="S44" s="30"/>
    </row>
    <row r="45" spans="1:19" ht="15.75">
      <c r="A45" s="11"/>
      <c r="B45" s="7"/>
      <c r="C45" s="7"/>
      <c r="D45" s="7"/>
      <c r="E45" s="7"/>
      <c r="F45" s="7"/>
      <c r="G45" s="37"/>
      <c r="H45" s="47">
        <f t="shared" si="0"/>
        <v>0</v>
      </c>
      <c r="I45" s="37"/>
      <c r="J45" s="47">
        <f t="shared" si="1"/>
        <v>0</v>
      </c>
      <c r="K45" s="37"/>
      <c r="L45" s="47">
        <f t="shared" si="2"/>
        <v>0</v>
      </c>
      <c r="M45" s="25">
        <f t="shared" si="3"/>
        <v>0</v>
      </c>
      <c r="N45" s="25">
        <f t="shared" si="4"/>
        <v>0</v>
      </c>
      <c r="O45" s="25"/>
      <c r="P45" s="7"/>
      <c r="Q45" s="12"/>
      <c r="S45" s="30"/>
    </row>
    <row r="46" spans="1:19" ht="15.75">
      <c r="A46" s="11"/>
      <c r="B46" s="7"/>
      <c r="C46" s="7"/>
      <c r="D46" s="7"/>
      <c r="E46" s="7"/>
      <c r="F46" s="7"/>
      <c r="G46" s="37"/>
      <c r="H46" s="47">
        <f t="shared" si="0"/>
        <v>0</v>
      </c>
      <c r="I46" s="37"/>
      <c r="J46" s="47">
        <f t="shared" si="1"/>
        <v>0</v>
      </c>
      <c r="K46" s="37"/>
      <c r="L46" s="47">
        <f t="shared" si="2"/>
        <v>0</v>
      </c>
      <c r="M46" s="25">
        <f t="shared" si="3"/>
        <v>0</v>
      </c>
      <c r="N46" s="25">
        <f t="shared" si="4"/>
        <v>0</v>
      </c>
      <c r="O46" s="25"/>
      <c r="P46" s="7"/>
      <c r="Q46" s="12"/>
      <c r="S46" s="30"/>
    </row>
    <row r="47" spans="1:19" ht="16.5" thickBot="1">
      <c r="A47" s="13"/>
      <c r="B47" s="14"/>
      <c r="C47" s="14"/>
      <c r="D47" s="14"/>
      <c r="E47" s="14"/>
      <c r="F47" s="14"/>
      <c r="G47" s="55"/>
      <c r="H47" s="54">
        <f t="shared" si="0"/>
        <v>0</v>
      </c>
      <c r="I47" s="55"/>
      <c r="J47" s="54">
        <f t="shared" si="1"/>
        <v>0</v>
      </c>
      <c r="K47" s="55"/>
      <c r="L47" s="54">
        <f t="shared" si="2"/>
        <v>0</v>
      </c>
      <c r="M47" s="26">
        <f t="shared" si="3"/>
        <v>0</v>
      </c>
      <c r="N47" s="26">
        <f t="shared" si="4"/>
        <v>0</v>
      </c>
      <c r="O47" s="26"/>
      <c r="P47" s="14"/>
      <c r="Q47" s="15"/>
      <c r="S47" s="30"/>
    </row>
  </sheetData>
  <sheetProtection/>
  <mergeCells count="1">
    <mergeCell ref="C5:I5"/>
  </mergeCells>
  <conditionalFormatting sqref="S8:S47">
    <cfRule type="cellIs" priority="2" dxfId="1" operator="greaterThan" stopIfTrue="1">
      <formula>6.99</formula>
    </cfRule>
  </conditionalFormatting>
  <conditionalFormatting sqref="S8:S47">
    <cfRule type="cellIs" priority="1" dxfId="0" operator="greaterThan" stopIfTrue="1">
      <formula>0.0699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T58"/>
  <sheetViews>
    <sheetView tabSelected="1" view="pageLayout" workbookViewId="0" topLeftCell="A1">
      <selection activeCell="K3" sqref="K3"/>
    </sheetView>
  </sheetViews>
  <sheetFormatPr defaultColWidth="9.00390625" defaultRowHeight="12.75"/>
  <cols>
    <col min="1" max="1" width="5.7109375" style="2" customWidth="1"/>
    <col min="2" max="2" width="8.7109375" style="2" customWidth="1"/>
    <col min="3" max="3" width="31.00390625" style="2" customWidth="1"/>
    <col min="4" max="4" width="11.57421875" style="2" bestFit="1" customWidth="1"/>
    <col min="5" max="5" width="29.28125" style="2" customWidth="1"/>
    <col min="6" max="6" width="10.7109375" style="2" customWidth="1"/>
    <col min="7" max="7" width="8.57421875" style="33" customWidth="1"/>
    <col min="8" max="8" width="8.57421875" style="42" customWidth="1"/>
    <col min="9" max="9" width="8.57421875" style="33" customWidth="1"/>
    <col min="10" max="10" width="8.57421875" style="42" customWidth="1"/>
    <col min="11" max="11" width="8.57421875" style="33" customWidth="1"/>
    <col min="12" max="12" width="8.57421875" style="42" customWidth="1"/>
    <col min="13" max="13" width="9.8515625" style="16" bestFit="1" customWidth="1"/>
    <col min="14" max="14" width="9.00390625" style="22" customWidth="1"/>
    <col min="15" max="15" width="7.8515625" style="16" customWidth="1"/>
    <col min="16" max="17" width="8.28125" style="2" customWidth="1"/>
    <col min="18" max="18" width="7.7109375" style="2" customWidth="1"/>
    <col min="19" max="19" width="2.140625" style="2" customWidth="1"/>
    <col min="20" max="20" width="9.140625" style="29" customWidth="1"/>
    <col min="21" max="16384" width="9.00390625" style="2" customWidth="1"/>
  </cols>
  <sheetData>
    <row r="1" ht="18.75">
      <c r="A1" s="1" t="s">
        <v>32</v>
      </c>
    </row>
    <row r="2" spans="1:8" ht="15.75">
      <c r="A2" s="5" t="s">
        <v>1</v>
      </c>
      <c r="B2" s="6"/>
      <c r="C2" s="6"/>
      <c r="D2" s="6"/>
      <c r="E2" s="6"/>
      <c r="F2" s="6" t="s">
        <v>9</v>
      </c>
      <c r="G2" s="34" t="s">
        <v>15</v>
      </c>
      <c r="H2" s="43"/>
    </row>
    <row r="3" spans="1:8" ht="15.75">
      <c r="A3" s="5" t="s">
        <v>0</v>
      </c>
      <c r="B3" s="6" t="s">
        <v>14</v>
      </c>
      <c r="C3" s="6"/>
      <c r="D3" s="6"/>
      <c r="E3" s="6"/>
      <c r="F3" s="6"/>
      <c r="G3" s="34" t="s">
        <v>7</v>
      </c>
      <c r="H3" s="43"/>
    </row>
    <row r="4" spans="1:15" ht="15.75">
      <c r="A4" s="5" t="s">
        <v>10</v>
      </c>
      <c r="B4" s="6">
        <v>8</v>
      </c>
      <c r="C4" s="6"/>
      <c r="D4" s="6"/>
      <c r="E4" s="6"/>
      <c r="F4" s="6"/>
      <c r="G4" s="34" t="s">
        <v>27</v>
      </c>
      <c r="H4" s="43"/>
      <c r="O4" s="21"/>
    </row>
    <row r="5" spans="4:20" ht="15.75">
      <c r="D5" s="156" t="s">
        <v>16</v>
      </c>
      <c r="E5" s="156"/>
      <c r="F5" s="156"/>
      <c r="G5" s="156"/>
      <c r="H5" s="156"/>
      <c r="I5" s="156"/>
      <c r="J5" s="156"/>
      <c r="K5" s="156"/>
      <c r="L5" s="44"/>
      <c r="T5" s="31"/>
    </row>
    <row r="6" spans="1:20" ht="13.5" thickBot="1">
      <c r="A6" s="4"/>
      <c r="B6" s="4"/>
      <c r="C6" s="4"/>
      <c r="D6" s="4"/>
      <c r="E6" s="4"/>
      <c r="F6" s="4"/>
      <c r="G6" s="35"/>
      <c r="H6" s="45"/>
      <c r="I6" s="35"/>
      <c r="J6" s="45"/>
      <c r="K6" s="35"/>
      <c r="L6" s="45"/>
      <c r="M6" s="17"/>
      <c r="N6" s="23">
        <f>240*3</f>
        <v>720</v>
      </c>
      <c r="O6" s="17"/>
      <c r="P6" s="4"/>
      <c r="Q6" s="4"/>
      <c r="T6" s="31"/>
    </row>
    <row r="7" spans="1:18" ht="15.75">
      <c r="A7" s="8" t="s">
        <v>13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18" t="s">
        <v>21</v>
      </c>
      <c r="H7" s="46" t="s">
        <v>22</v>
      </c>
      <c r="I7" s="18" t="s">
        <v>23</v>
      </c>
      <c r="J7" s="46" t="s">
        <v>24</v>
      </c>
      <c r="K7" s="18" t="s">
        <v>28</v>
      </c>
      <c r="L7" s="46" t="s">
        <v>29</v>
      </c>
      <c r="M7" s="18" t="s">
        <v>11</v>
      </c>
      <c r="N7" s="24" t="s">
        <v>12</v>
      </c>
      <c r="O7" s="18" t="s">
        <v>25</v>
      </c>
      <c r="P7" s="9" t="s">
        <v>8</v>
      </c>
      <c r="Q7" s="56" t="s">
        <v>30</v>
      </c>
      <c r="R7" s="10" t="s">
        <v>26</v>
      </c>
    </row>
    <row r="8" spans="1:20" ht="16.5">
      <c r="A8" s="11">
        <v>140</v>
      </c>
      <c r="B8" s="141">
        <v>8.3</v>
      </c>
      <c r="C8" s="7" t="s">
        <v>266</v>
      </c>
      <c r="D8" s="7">
        <v>1810869</v>
      </c>
      <c r="E8" s="7" t="s">
        <v>267</v>
      </c>
      <c r="F8" s="7">
        <v>1733124</v>
      </c>
      <c r="G8" s="36">
        <v>162</v>
      </c>
      <c r="H8" s="47">
        <f>G8/($N$6/3)*100</f>
        <v>67.5</v>
      </c>
      <c r="I8" s="36">
        <v>179.5</v>
      </c>
      <c r="J8" s="47">
        <f>I8/($N$6/3)*100</f>
        <v>74.79166666666667</v>
      </c>
      <c r="K8" s="36">
        <v>156</v>
      </c>
      <c r="L8" s="47">
        <f>K8/($N$6/3)*100</f>
        <v>65</v>
      </c>
      <c r="M8" s="19">
        <f>G8+I8+K8</f>
        <v>497.5</v>
      </c>
      <c r="N8" s="25">
        <f>M8/$N$6*100</f>
        <v>69.09722222222221</v>
      </c>
      <c r="O8" s="19">
        <v>210</v>
      </c>
      <c r="P8" s="93">
        <v>4</v>
      </c>
      <c r="Q8" s="57"/>
      <c r="R8" s="12" t="s">
        <v>402</v>
      </c>
      <c r="T8" s="30"/>
    </row>
    <row r="9" spans="1:20" ht="16.5">
      <c r="A9" s="11">
        <v>157</v>
      </c>
      <c r="B9" s="141">
        <v>8.37</v>
      </c>
      <c r="C9" s="7" t="s">
        <v>298</v>
      </c>
      <c r="D9" s="7">
        <v>1049087</v>
      </c>
      <c r="E9" s="7" t="s">
        <v>299</v>
      </c>
      <c r="F9" s="7">
        <v>1630731</v>
      </c>
      <c r="G9" s="36">
        <v>141</v>
      </c>
      <c r="H9" s="47">
        <f aca="true" t="shared" si="0" ref="H9:H44">G9/($N$6/3)*100</f>
        <v>58.75</v>
      </c>
      <c r="I9" s="36">
        <v>147</v>
      </c>
      <c r="J9" s="47">
        <f aca="true" t="shared" si="1" ref="J9:J43">I9/($N$6/3)*100</f>
        <v>61.25000000000001</v>
      </c>
      <c r="K9" s="36">
        <v>144</v>
      </c>
      <c r="L9" s="47">
        <f aca="true" t="shared" si="2" ref="L9:L44">K9/($N$6/3)*100</f>
        <v>60</v>
      </c>
      <c r="M9" s="19">
        <f aca="true" t="shared" si="3" ref="M9:M44">G9+I9+K9</f>
        <v>432</v>
      </c>
      <c r="N9" s="25">
        <f aca="true" t="shared" si="4" ref="N9:N44">M9/$N$6*100</f>
        <v>60</v>
      </c>
      <c r="O9" s="19">
        <v>181</v>
      </c>
      <c r="P9" s="93"/>
      <c r="Q9" s="57"/>
      <c r="R9" s="12"/>
      <c r="T9" s="30"/>
    </row>
    <row r="10" spans="1:20" ht="16.5">
      <c r="A10" s="11">
        <v>158</v>
      </c>
      <c r="B10" s="141">
        <v>8.45</v>
      </c>
      <c r="C10" s="7" t="s">
        <v>301</v>
      </c>
      <c r="D10" s="7">
        <v>1710032</v>
      </c>
      <c r="E10" s="7" t="s">
        <v>302</v>
      </c>
      <c r="F10" s="7">
        <v>1710032</v>
      </c>
      <c r="G10" s="36">
        <v>162.5</v>
      </c>
      <c r="H10" s="47">
        <f t="shared" si="0"/>
        <v>67.70833333333334</v>
      </c>
      <c r="I10" s="36">
        <v>163.5</v>
      </c>
      <c r="J10" s="47">
        <f t="shared" si="1"/>
        <v>68.125</v>
      </c>
      <c r="K10" s="36">
        <v>161</v>
      </c>
      <c r="L10" s="47">
        <f t="shared" si="2"/>
        <v>67.08333333333333</v>
      </c>
      <c r="M10" s="19">
        <f t="shared" si="3"/>
        <v>487</v>
      </c>
      <c r="N10" s="25">
        <f t="shared" si="4"/>
        <v>67.63888888888889</v>
      </c>
      <c r="O10" s="19">
        <v>205</v>
      </c>
      <c r="P10" s="93">
        <v>7</v>
      </c>
      <c r="Q10" s="57"/>
      <c r="R10" s="12" t="s">
        <v>402</v>
      </c>
      <c r="T10" s="30"/>
    </row>
    <row r="11" spans="1:20" ht="16.5">
      <c r="A11" s="11">
        <v>122</v>
      </c>
      <c r="B11" s="141">
        <v>8.52</v>
      </c>
      <c r="C11" s="7" t="s">
        <v>238</v>
      </c>
      <c r="D11" s="7">
        <v>1513710</v>
      </c>
      <c r="E11" s="7" t="s">
        <v>239</v>
      </c>
      <c r="F11" s="7">
        <v>1535748</v>
      </c>
      <c r="G11" s="36">
        <v>158</v>
      </c>
      <c r="H11" s="47">
        <f t="shared" si="0"/>
        <v>65.83333333333333</v>
      </c>
      <c r="I11" s="36">
        <v>161</v>
      </c>
      <c r="J11" s="47">
        <f t="shared" si="1"/>
        <v>67.08333333333333</v>
      </c>
      <c r="K11" s="36">
        <v>161</v>
      </c>
      <c r="L11" s="47">
        <f t="shared" si="2"/>
        <v>67.08333333333333</v>
      </c>
      <c r="M11" s="19">
        <f t="shared" si="3"/>
        <v>480</v>
      </c>
      <c r="N11" s="25">
        <f t="shared" si="4"/>
        <v>66.66666666666666</v>
      </c>
      <c r="O11" s="19">
        <v>203</v>
      </c>
      <c r="P11" s="93">
        <v>9</v>
      </c>
      <c r="Q11" s="57"/>
      <c r="R11" s="12" t="s">
        <v>402</v>
      </c>
      <c r="T11" s="30"/>
    </row>
    <row r="12" spans="1:20" ht="16.5">
      <c r="A12" s="11">
        <v>112</v>
      </c>
      <c r="B12" s="141">
        <v>9</v>
      </c>
      <c r="C12" s="7" t="s">
        <v>223</v>
      </c>
      <c r="D12" s="7">
        <v>1613304</v>
      </c>
      <c r="E12" s="7" t="s">
        <v>224</v>
      </c>
      <c r="F12" s="7">
        <v>1635376</v>
      </c>
      <c r="G12" s="36">
        <v>155</v>
      </c>
      <c r="H12" s="47">
        <f t="shared" si="0"/>
        <v>64.58333333333334</v>
      </c>
      <c r="I12" s="36">
        <v>155</v>
      </c>
      <c r="J12" s="47">
        <f t="shared" si="1"/>
        <v>64.58333333333334</v>
      </c>
      <c r="K12" s="36">
        <v>158</v>
      </c>
      <c r="L12" s="47">
        <f t="shared" si="2"/>
        <v>65.83333333333333</v>
      </c>
      <c r="M12" s="19">
        <f t="shared" si="3"/>
        <v>468</v>
      </c>
      <c r="N12" s="25">
        <f t="shared" si="4"/>
        <v>65</v>
      </c>
      <c r="O12" s="19">
        <v>198</v>
      </c>
      <c r="P12" s="93"/>
      <c r="Q12" s="57" t="s">
        <v>30</v>
      </c>
      <c r="R12" s="12" t="s">
        <v>402</v>
      </c>
      <c r="T12" s="30"/>
    </row>
    <row r="13" spans="1:20" ht="16.5">
      <c r="A13" s="11">
        <v>102</v>
      </c>
      <c r="B13" s="141">
        <v>9.07</v>
      </c>
      <c r="C13" s="7" t="s">
        <v>160</v>
      </c>
      <c r="D13" s="7">
        <v>1712982</v>
      </c>
      <c r="E13" s="7" t="s">
        <v>161</v>
      </c>
      <c r="F13" s="7">
        <v>1734600</v>
      </c>
      <c r="G13" s="36">
        <v>129</v>
      </c>
      <c r="H13" s="47">
        <f t="shared" si="0"/>
        <v>53.75</v>
      </c>
      <c r="I13" s="36">
        <v>135.5</v>
      </c>
      <c r="J13" s="47">
        <f t="shared" si="1"/>
        <v>56.458333333333336</v>
      </c>
      <c r="K13" s="36">
        <v>134.5</v>
      </c>
      <c r="L13" s="47">
        <f t="shared" si="2"/>
        <v>56.041666666666664</v>
      </c>
      <c r="M13" s="19">
        <f t="shared" si="3"/>
        <v>399</v>
      </c>
      <c r="N13" s="25">
        <f t="shared" si="4"/>
        <v>55.41666666666667</v>
      </c>
      <c r="O13" s="19">
        <v>172</v>
      </c>
      <c r="P13" s="93"/>
      <c r="Q13" s="57"/>
      <c r="R13" s="12"/>
      <c r="T13" s="30"/>
    </row>
    <row r="14" spans="1:20" ht="16.5">
      <c r="A14" s="11">
        <v>90</v>
      </c>
      <c r="B14" s="141">
        <v>9.15</v>
      </c>
      <c r="C14" s="7" t="s">
        <v>395</v>
      </c>
      <c r="D14" s="7">
        <v>1712229</v>
      </c>
      <c r="E14" s="7" t="s">
        <v>124</v>
      </c>
      <c r="F14" s="7">
        <v>1733519</v>
      </c>
      <c r="G14" s="36">
        <v>154</v>
      </c>
      <c r="H14" s="47">
        <f t="shared" si="0"/>
        <v>64.16666666666667</v>
      </c>
      <c r="I14" s="36">
        <v>158.5</v>
      </c>
      <c r="J14" s="47">
        <f t="shared" si="1"/>
        <v>66.04166666666667</v>
      </c>
      <c r="K14" s="36">
        <v>158.5</v>
      </c>
      <c r="L14" s="47">
        <f t="shared" si="2"/>
        <v>66.04166666666667</v>
      </c>
      <c r="M14" s="19">
        <f t="shared" si="3"/>
        <v>471</v>
      </c>
      <c r="N14" s="25">
        <f t="shared" si="4"/>
        <v>65.41666666666667</v>
      </c>
      <c r="O14" s="19">
        <v>199</v>
      </c>
      <c r="P14" s="93"/>
      <c r="Q14" s="57"/>
      <c r="R14" s="12"/>
      <c r="T14" s="30"/>
    </row>
    <row r="15" spans="1:20" ht="16.5">
      <c r="A15" s="11">
        <v>8</v>
      </c>
      <c r="B15" s="141">
        <v>9.22</v>
      </c>
      <c r="C15" s="7" t="s">
        <v>83</v>
      </c>
      <c r="D15" s="7">
        <v>340693</v>
      </c>
      <c r="E15" s="7" t="s">
        <v>84</v>
      </c>
      <c r="F15" s="7">
        <v>1730951</v>
      </c>
      <c r="G15" s="36"/>
      <c r="H15" s="47" t="s">
        <v>397</v>
      </c>
      <c r="I15" s="36"/>
      <c r="J15" s="47" t="s">
        <v>397</v>
      </c>
      <c r="K15" s="36"/>
      <c r="L15" s="47" t="s">
        <v>397</v>
      </c>
      <c r="M15" s="19">
        <f t="shared" si="3"/>
        <v>0</v>
      </c>
      <c r="N15" s="25">
        <f t="shared" si="4"/>
        <v>0</v>
      </c>
      <c r="O15" s="19"/>
      <c r="P15" s="93"/>
      <c r="Q15" s="57"/>
      <c r="R15" s="12"/>
      <c r="T15" s="30"/>
    </row>
    <row r="16" spans="1:20" ht="16.5">
      <c r="A16" s="11">
        <v>104</v>
      </c>
      <c r="B16" s="141">
        <v>9.3</v>
      </c>
      <c r="C16" s="7" t="s">
        <v>164</v>
      </c>
      <c r="D16" s="7">
        <v>1043681</v>
      </c>
      <c r="E16" s="7" t="s">
        <v>165</v>
      </c>
      <c r="F16" s="7">
        <v>1733875</v>
      </c>
      <c r="G16" s="36">
        <v>152.5</v>
      </c>
      <c r="H16" s="47">
        <f t="shared" si="0"/>
        <v>63.541666666666664</v>
      </c>
      <c r="I16" s="36">
        <v>156.5</v>
      </c>
      <c r="J16" s="47">
        <f t="shared" si="1"/>
        <v>65.20833333333333</v>
      </c>
      <c r="K16" s="36">
        <v>147.5</v>
      </c>
      <c r="L16" s="47">
        <f t="shared" si="2"/>
        <v>61.458333333333336</v>
      </c>
      <c r="M16" s="19">
        <f t="shared" si="3"/>
        <v>456.5</v>
      </c>
      <c r="N16" s="25">
        <f t="shared" si="4"/>
        <v>63.40277777777777</v>
      </c>
      <c r="O16" s="19">
        <v>191</v>
      </c>
      <c r="P16" s="93"/>
      <c r="Q16" s="57"/>
      <c r="R16" s="12"/>
      <c r="T16" s="30"/>
    </row>
    <row r="17" spans="1:20" ht="16.5">
      <c r="A17" s="11">
        <v>12</v>
      </c>
      <c r="B17" s="141">
        <v>9.37</v>
      </c>
      <c r="C17" s="7" t="s">
        <v>87</v>
      </c>
      <c r="D17" s="7">
        <v>1612466</v>
      </c>
      <c r="E17" s="7" t="s">
        <v>88</v>
      </c>
      <c r="F17" s="7">
        <v>1634130</v>
      </c>
      <c r="G17" s="36">
        <v>145</v>
      </c>
      <c r="H17" s="47">
        <f t="shared" si="0"/>
        <v>60.416666666666664</v>
      </c>
      <c r="I17" s="36">
        <v>150.5</v>
      </c>
      <c r="J17" s="47">
        <f t="shared" si="1"/>
        <v>62.708333333333336</v>
      </c>
      <c r="K17" s="36">
        <v>153.5</v>
      </c>
      <c r="L17" s="47">
        <f t="shared" si="2"/>
        <v>63.95833333333333</v>
      </c>
      <c r="M17" s="19">
        <f t="shared" si="3"/>
        <v>449</v>
      </c>
      <c r="N17" s="25">
        <f t="shared" si="4"/>
        <v>62.361111111111114</v>
      </c>
      <c r="O17" s="19">
        <v>191</v>
      </c>
      <c r="P17" s="93"/>
      <c r="Q17" s="57"/>
      <c r="R17" s="12"/>
      <c r="T17" s="30"/>
    </row>
    <row r="18" spans="1:20" ht="16.5">
      <c r="A18" s="11">
        <v>13</v>
      </c>
      <c r="B18" s="141">
        <v>9.45</v>
      </c>
      <c r="C18" s="7" t="s">
        <v>89</v>
      </c>
      <c r="D18" s="7">
        <v>1810035</v>
      </c>
      <c r="E18" s="7" t="s">
        <v>90</v>
      </c>
      <c r="F18" s="7">
        <v>1830028</v>
      </c>
      <c r="G18" s="36">
        <v>163</v>
      </c>
      <c r="H18" s="47">
        <f t="shared" si="0"/>
        <v>67.91666666666667</v>
      </c>
      <c r="I18" s="36">
        <v>161</v>
      </c>
      <c r="J18" s="47">
        <f t="shared" si="1"/>
        <v>67.08333333333333</v>
      </c>
      <c r="K18" s="36">
        <v>162</v>
      </c>
      <c r="L18" s="47">
        <f t="shared" si="2"/>
        <v>67.5</v>
      </c>
      <c r="M18" s="19">
        <f t="shared" si="3"/>
        <v>486</v>
      </c>
      <c r="N18" s="25">
        <f t="shared" si="4"/>
        <v>67.5</v>
      </c>
      <c r="O18" s="19">
        <v>202</v>
      </c>
      <c r="P18" s="93">
        <v>8</v>
      </c>
      <c r="Q18" s="57" t="s">
        <v>30</v>
      </c>
      <c r="R18" s="12" t="s">
        <v>402</v>
      </c>
      <c r="T18" s="30"/>
    </row>
    <row r="19" spans="1:20" ht="16.5">
      <c r="A19" s="11"/>
      <c r="B19" s="141">
        <v>9.52</v>
      </c>
      <c r="C19" s="7"/>
      <c r="D19" s="7"/>
      <c r="E19" s="7"/>
      <c r="F19" s="7"/>
      <c r="G19" s="36"/>
      <c r="H19" s="47">
        <f t="shared" si="0"/>
        <v>0</v>
      </c>
      <c r="I19" s="36"/>
      <c r="J19" s="47">
        <f t="shared" si="1"/>
        <v>0</v>
      </c>
      <c r="K19" s="36"/>
      <c r="L19" s="47">
        <f t="shared" si="2"/>
        <v>0</v>
      </c>
      <c r="M19" s="19">
        <f t="shared" si="3"/>
        <v>0</v>
      </c>
      <c r="N19" s="25">
        <f t="shared" si="4"/>
        <v>0</v>
      </c>
      <c r="O19" s="19"/>
      <c r="P19" s="93"/>
      <c r="Q19" s="57"/>
      <c r="R19" s="12"/>
      <c r="T19" s="30"/>
    </row>
    <row r="20" spans="1:20" ht="16.5">
      <c r="A20" s="11">
        <v>87</v>
      </c>
      <c r="B20" s="141">
        <v>10</v>
      </c>
      <c r="C20" s="7" t="s">
        <v>122</v>
      </c>
      <c r="D20" s="7">
        <v>1710332</v>
      </c>
      <c r="E20" s="7" t="s">
        <v>123</v>
      </c>
      <c r="F20" s="7">
        <v>1732253</v>
      </c>
      <c r="G20" s="36">
        <v>158.5</v>
      </c>
      <c r="H20" s="47">
        <f t="shared" si="0"/>
        <v>66.04166666666667</v>
      </c>
      <c r="I20" s="36">
        <v>160</v>
      </c>
      <c r="J20" s="47">
        <f t="shared" si="1"/>
        <v>66.66666666666666</v>
      </c>
      <c r="K20" s="36">
        <v>152</v>
      </c>
      <c r="L20" s="47">
        <f t="shared" si="2"/>
        <v>63.33333333333333</v>
      </c>
      <c r="M20" s="19">
        <f t="shared" si="3"/>
        <v>470.5</v>
      </c>
      <c r="N20" s="25">
        <f t="shared" si="4"/>
        <v>65.34722222222223</v>
      </c>
      <c r="O20" s="19">
        <v>198</v>
      </c>
      <c r="P20" s="93"/>
      <c r="Q20" s="57"/>
      <c r="R20" s="12"/>
      <c r="T20" s="30"/>
    </row>
    <row r="21" spans="1:20" ht="16.5">
      <c r="A21" s="11">
        <v>29</v>
      </c>
      <c r="B21" s="141">
        <v>10.07</v>
      </c>
      <c r="C21" s="7" t="s">
        <v>97</v>
      </c>
      <c r="D21" s="7">
        <v>1612302</v>
      </c>
      <c r="E21" s="7" t="s">
        <v>98</v>
      </c>
      <c r="F21" s="7">
        <v>1633739</v>
      </c>
      <c r="G21" s="36"/>
      <c r="H21" s="47" t="s">
        <v>403</v>
      </c>
      <c r="I21" s="36"/>
      <c r="J21" s="47" t="s">
        <v>403</v>
      </c>
      <c r="K21" s="36"/>
      <c r="L21" s="47" t="s">
        <v>403</v>
      </c>
      <c r="M21" s="19">
        <f t="shared" si="3"/>
        <v>0</v>
      </c>
      <c r="N21" s="25">
        <f t="shared" si="4"/>
        <v>0</v>
      </c>
      <c r="O21" s="19"/>
      <c r="P21" s="93"/>
      <c r="Q21" s="57"/>
      <c r="R21" s="12"/>
      <c r="T21" s="30"/>
    </row>
    <row r="22" spans="1:20" ht="16.5">
      <c r="A22" s="11"/>
      <c r="B22" s="141">
        <v>10.15</v>
      </c>
      <c r="C22" s="11"/>
      <c r="D22" s="7"/>
      <c r="E22" s="7"/>
      <c r="F22" s="7"/>
      <c r="G22" s="7"/>
      <c r="H22" s="7"/>
      <c r="I22" s="36"/>
      <c r="J22" s="47"/>
      <c r="K22" s="36"/>
      <c r="L22" s="47"/>
      <c r="M22" s="19"/>
      <c r="N22" s="25"/>
      <c r="O22" s="19"/>
      <c r="P22" s="93"/>
      <c r="Q22" s="57"/>
      <c r="R22" s="12"/>
      <c r="T22" s="30"/>
    </row>
    <row r="23" spans="1:20" ht="16.5">
      <c r="A23" s="147"/>
      <c r="B23" s="142">
        <v>10.22</v>
      </c>
      <c r="C23" s="11"/>
      <c r="D23" s="7"/>
      <c r="E23" s="7"/>
      <c r="F23" s="7"/>
      <c r="G23" s="7"/>
      <c r="H23" s="7"/>
      <c r="I23" s="36"/>
      <c r="J23" s="47"/>
      <c r="K23" s="36"/>
      <c r="L23" s="47"/>
      <c r="M23" s="19"/>
      <c r="N23" s="25"/>
      <c r="O23" s="19"/>
      <c r="P23" s="93"/>
      <c r="Q23" s="57"/>
      <c r="R23" s="12"/>
      <c r="T23" s="30"/>
    </row>
    <row r="24" spans="1:20" ht="16.5">
      <c r="A24" s="111"/>
      <c r="B24" s="146">
        <v>10.42</v>
      </c>
      <c r="C24" s="7" t="s">
        <v>99</v>
      </c>
      <c r="D24" s="7">
        <v>1713070</v>
      </c>
      <c r="E24" s="7" t="s">
        <v>100</v>
      </c>
      <c r="F24" s="7">
        <v>1734732</v>
      </c>
      <c r="G24" s="36">
        <v>186.5</v>
      </c>
      <c r="H24" s="47">
        <f t="shared" si="0"/>
        <v>77.70833333333333</v>
      </c>
      <c r="I24" s="36">
        <v>175</v>
      </c>
      <c r="J24" s="47">
        <f t="shared" si="1"/>
        <v>72.91666666666666</v>
      </c>
      <c r="K24" s="36">
        <v>175.5</v>
      </c>
      <c r="L24" s="47">
        <f t="shared" si="2"/>
        <v>73.125</v>
      </c>
      <c r="M24" s="19">
        <f t="shared" si="3"/>
        <v>537</v>
      </c>
      <c r="N24" s="25">
        <f t="shared" si="4"/>
        <v>74.58333333333333</v>
      </c>
      <c r="O24" s="19">
        <v>226</v>
      </c>
      <c r="P24" s="93">
        <v>1</v>
      </c>
      <c r="Q24" s="57"/>
      <c r="R24" s="12" t="s">
        <v>402</v>
      </c>
      <c r="T24" s="30"/>
    </row>
    <row r="25" spans="1:20" ht="16.5">
      <c r="A25" s="148">
        <v>35</v>
      </c>
      <c r="B25" s="143">
        <v>10.49</v>
      </c>
      <c r="C25" s="7" t="s">
        <v>101</v>
      </c>
      <c r="D25" s="7">
        <v>1712955</v>
      </c>
      <c r="E25" s="7" t="s">
        <v>102</v>
      </c>
      <c r="F25" s="7">
        <v>153539</v>
      </c>
      <c r="G25" s="36">
        <v>150</v>
      </c>
      <c r="H25" s="47">
        <f t="shared" si="0"/>
        <v>62.5</v>
      </c>
      <c r="I25" s="36">
        <v>149</v>
      </c>
      <c r="J25" s="47">
        <f t="shared" si="1"/>
        <v>62.083333333333336</v>
      </c>
      <c r="K25" s="36">
        <v>160</v>
      </c>
      <c r="L25" s="47">
        <f t="shared" si="2"/>
        <v>66.66666666666666</v>
      </c>
      <c r="M25" s="19">
        <f t="shared" si="3"/>
        <v>459</v>
      </c>
      <c r="N25" s="25">
        <f t="shared" si="4"/>
        <v>63.74999999999999</v>
      </c>
      <c r="O25" s="19">
        <v>196</v>
      </c>
      <c r="P25" s="93"/>
      <c r="Q25" s="57"/>
      <c r="R25" s="12"/>
      <c r="T25" s="30"/>
    </row>
    <row r="26" spans="1:20" ht="16.5">
      <c r="A26" s="11">
        <v>36</v>
      </c>
      <c r="B26" s="143">
        <v>10.57</v>
      </c>
      <c r="C26" s="7" t="s">
        <v>300</v>
      </c>
      <c r="D26" s="7">
        <v>1711661</v>
      </c>
      <c r="E26" s="7" t="s">
        <v>103</v>
      </c>
      <c r="F26" s="7">
        <v>1732558</v>
      </c>
      <c r="G26" s="36">
        <v>165</v>
      </c>
      <c r="H26" s="47">
        <f t="shared" si="0"/>
        <v>68.75</v>
      </c>
      <c r="I26" s="36">
        <v>159.5</v>
      </c>
      <c r="J26" s="47">
        <f t="shared" si="1"/>
        <v>66.45833333333333</v>
      </c>
      <c r="K26" s="36">
        <v>165</v>
      </c>
      <c r="L26" s="47">
        <f t="shared" si="2"/>
        <v>68.75</v>
      </c>
      <c r="M26" s="19">
        <f t="shared" si="3"/>
        <v>489.5</v>
      </c>
      <c r="N26" s="25">
        <f t="shared" si="4"/>
        <v>67.98611111111111</v>
      </c>
      <c r="O26" s="19">
        <v>204</v>
      </c>
      <c r="P26" s="93">
        <v>6</v>
      </c>
      <c r="Q26" s="57"/>
      <c r="R26" s="12" t="s">
        <v>402</v>
      </c>
      <c r="T26" s="30"/>
    </row>
    <row r="27" spans="1:20" ht="16.5">
      <c r="A27" s="11">
        <v>37</v>
      </c>
      <c r="B27" s="143">
        <v>11.04</v>
      </c>
      <c r="C27" s="7" t="s">
        <v>104</v>
      </c>
      <c r="D27" s="7">
        <v>1712808</v>
      </c>
      <c r="E27" s="7" t="s">
        <v>105</v>
      </c>
      <c r="F27" s="7">
        <v>1734335</v>
      </c>
      <c r="G27" s="36">
        <v>157.5</v>
      </c>
      <c r="H27" s="47">
        <f t="shared" si="0"/>
        <v>65.625</v>
      </c>
      <c r="I27" s="36">
        <v>154</v>
      </c>
      <c r="J27" s="47">
        <f t="shared" si="1"/>
        <v>64.16666666666667</v>
      </c>
      <c r="K27" s="36">
        <v>156</v>
      </c>
      <c r="L27" s="47">
        <f t="shared" si="2"/>
        <v>65</v>
      </c>
      <c r="M27" s="19">
        <f t="shared" si="3"/>
        <v>467.5</v>
      </c>
      <c r="N27" s="25">
        <f t="shared" si="4"/>
        <v>64.93055555555556</v>
      </c>
      <c r="O27" s="19">
        <v>197</v>
      </c>
      <c r="P27" s="93"/>
      <c r="Q27" s="57"/>
      <c r="R27" s="12"/>
      <c r="T27" s="30"/>
    </row>
    <row r="28" spans="1:20" ht="16.5">
      <c r="A28" s="11">
        <v>44</v>
      </c>
      <c r="B28" s="143">
        <v>11.1</v>
      </c>
      <c r="C28" s="7" t="s">
        <v>106</v>
      </c>
      <c r="D28" s="7">
        <v>1810130</v>
      </c>
      <c r="E28" s="7" t="s">
        <v>107</v>
      </c>
      <c r="F28" s="7">
        <v>1810130</v>
      </c>
      <c r="G28" s="36">
        <v>144.5</v>
      </c>
      <c r="H28" s="47">
        <f t="shared" si="0"/>
        <v>60.20833333333333</v>
      </c>
      <c r="I28" s="36">
        <v>142</v>
      </c>
      <c r="J28" s="47">
        <f t="shared" si="1"/>
        <v>59.166666666666664</v>
      </c>
      <c r="K28" s="36">
        <v>148</v>
      </c>
      <c r="L28" s="47">
        <f t="shared" si="2"/>
        <v>61.66666666666667</v>
      </c>
      <c r="M28" s="19">
        <f t="shared" si="3"/>
        <v>434.5</v>
      </c>
      <c r="N28" s="25">
        <f t="shared" si="4"/>
        <v>60.34722222222222</v>
      </c>
      <c r="O28" s="19">
        <v>190</v>
      </c>
      <c r="P28" s="93"/>
      <c r="Q28" s="57"/>
      <c r="R28" s="12"/>
      <c r="T28" s="30"/>
    </row>
    <row r="29" spans="1:20" ht="16.5">
      <c r="A29" s="11">
        <v>56</v>
      </c>
      <c r="B29" s="143">
        <v>11.17</v>
      </c>
      <c r="C29" s="7" t="s">
        <v>108</v>
      </c>
      <c r="D29" s="7">
        <v>1810044</v>
      </c>
      <c r="E29" s="7" t="s">
        <v>109</v>
      </c>
      <c r="F29" s="7">
        <v>1830047</v>
      </c>
      <c r="G29" s="36">
        <v>152</v>
      </c>
      <c r="H29" s="47">
        <f t="shared" si="0"/>
        <v>63.33333333333333</v>
      </c>
      <c r="I29" s="36">
        <v>153.5</v>
      </c>
      <c r="J29" s="47">
        <f t="shared" si="1"/>
        <v>63.95833333333333</v>
      </c>
      <c r="K29" s="36">
        <v>160.5</v>
      </c>
      <c r="L29" s="47">
        <f t="shared" si="2"/>
        <v>66.875</v>
      </c>
      <c r="M29" s="19">
        <f t="shared" si="3"/>
        <v>466</v>
      </c>
      <c r="N29" s="25">
        <f t="shared" si="4"/>
        <v>64.72222222222223</v>
      </c>
      <c r="O29" s="19">
        <v>194</v>
      </c>
      <c r="P29" s="93"/>
      <c r="Q29" s="57"/>
      <c r="R29" s="12"/>
      <c r="T29" s="30"/>
    </row>
    <row r="30" spans="1:20" ht="16.5">
      <c r="A30" s="11">
        <v>57</v>
      </c>
      <c r="B30" s="143">
        <v>11.25</v>
      </c>
      <c r="C30" s="7" t="s">
        <v>110</v>
      </c>
      <c r="D30" s="7">
        <v>1513746</v>
      </c>
      <c r="E30" s="7" t="s">
        <v>111</v>
      </c>
      <c r="F30" s="7">
        <v>1535863</v>
      </c>
      <c r="G30" s="36">
        <v>145</v>
      </c>
      <c r="H30" s="47">
        <f t="shared" si="0"/>
        <v>60.416666666666664</v>
      </c>
      <c r="I30" s="36">
        <v>141.5</v>
      </c>
      <c r="J30" s="47">
        <f t="shared" si="1"/>
        <v>58.958333333333336</v>
      </c>
      <c r="K30" s="36">
        <v>145.5</v>
      </c>
      <c r="L30" s="47">
        <f t="shared" si="2"/>
        <v>60.62499999999999</v>
      </c>
      <c r="M30" s="19">
        <f t="shared" si="3"/>
        <v>432</v>
      </c>
      <c r="N30" s="25">
        <f t="shared" si="4"/>
        <v>60</v>
      </c>
      <c r="O30" s="19">
        <v>181</v>
      </c>
      <c r="P30" s="93"/>
      <c r="Q30" s="57"/>
      <c r="R30" s="12"/>
      <c r="T30" s="30"/>
    </row>
    <row r="31" spans="1:20" ht="16.5">
      <c r="A31" s="11">
        <v>9</v>
      </c>
      <c r="B31" s="143">
        <v>11.32</v>
      </c>
      <c r="C31" s="7" t="s">
        <v>85</v>
      </c>
      <c r="D31" s="7">
        <v>264288</v>
      </c>
      <c r="E31" s="7" t="s">
        <v>86</v>
      </c>
      <c r="F31" s="7">
        <v>1830923</v>
      </c>
      <c r="G31" s="36">
        <v>153</v>
      </c>
      <c r="H31" s="47">
        <f t="shared" si="0"/>
        <v>63.74999999999999</v>
      </c>
      <c r="I31" s="36">
        <v>135.5</v>
      </c>
      <c r="J31" s="47">
        <f t="shared" si="1"/>
        <v>56.458333333333336</v>
      </c>
      <c r="K31" s="36">
        <v>155.5</v>
      </c>
      <c r="L31" s="47">
        <f t="shared" si="2"/>
        <v>64.79166666666667</v>
      </c>
      <c r="M31" s="19">
        <f t="shared" si="3"/>
        <v>444</v>
      </c>
      <c r="N31" s="25">
        <f t="shared" si="4"/>
        <v>61.66666666666667</v>
      </c>
      <c r="O31" s="19">
        <v>187</v>
      </c>
      <c r="P31" s="93"/>
      <c r="Q31" s="57"/>
      <c r="R31" s="12"/>
      <c r="T31" s="30"/>
    </row>
    <row r="32" spans="1:20" ht="16.5">
      <c r="A32" s="11">
        <v>80</v>
      </c>
      <c r="B32" s="143">
        <v>11.4</v>
      </c>
      <c r="C32" s="7" t="s">
        <v>119</v>
      </c>
      <c r="D32" s="7">
        <v>1511411</v>
      </c>
      <c r="E32" s="7" t="s">
        <v>118</v>
      </c>
      <c r="F32" s="7">
        <v>1531871</v>
      </c>
      <c r="G32" s="36">
        <v>175</v>
      </c>
      <c r="H32" s="47">
        <f t="shared" si="0"/>
        <v>72.91666666666666</v>
      </c>
      <c r="I32" s="36">
        <v>173.5</v>
      </c>
      <c r="J32" s="47">
        <f t="shared" si="1"/>
        <v>72.29166666666667</v>
      </c>
      <c r="K32" s="36">
        <v>179</v>
      </c>
      <c r="L32" s="47">
        <f t="shared" si="2"/>
        <v>74.58333333333333</v>
      </c>
      <c r="M32" s="19">
        <f t="shared" si="3"/>
        <v>527.5</v>
      </c>
      <c r="N32" s="25">
        <f t="shared" si="4"/>
        <v>73.26388888888889</v>
      </c>
      <c r="O32" s="19">
        <v>220</v>
      </c>
      <c r="P32" s="93">
        <v>2</v>
      </c>
      <c r="Q32" s="57"/>
      <c r="R32" s="12" t="s">
        <v>402</v>
      </c>
      <c r="T32" s="30"/>
    </row>
    <row r="33" spans="1:20" ht="16.5">
      <c r="A33" s="11">
        <v>101</v>
      </c>
      <c r="B33" s="143">
        <v>11.47</v>
      </c>
      <c r="C33" s="7" t="s">
        <v>158</v>
      </c>
      <c r="D33" s="7">
        <v>1712517</v>
      </c>
      <c r="E33" s="7" t="s">
        <v>159</v>
      </c>
      <c r="F33" s="7">
        <v>1733871</v>
      </c>
      <c r="G33" s="36">
        <v>154.5</v>
      </c>
      <c r="H33" s="47">
        <f t="shared" si="0"/>
        <v>64.375</v>
      </c>
      <c r="I33" s="36">
        <v>152</v>
      </c>
      <c r="J33" s="47">
        <f t="shared" si="1"/>
        <v>63.33333333333333</v>
      </c>
      <c r="K33" s="36">
        <v>161</v>
      </c>
      <c r="L33" s="47">
        <f t="shared" si="2"/>
        <v>67.08333333333333</v>
      </c>
      <c r="M33" s="19">
        <f t="shared" si="3"/>
        <v>467.5</v>
      </c>
      <c r="N33" s="25">
        <f t="shared" si="4"/>
        <v>64.93055555555556</v>
      </c>
      <c r="O33" s="19">
        <v>195</v>
      </c>
      <c r="P33" s="93"/>
      <c r="Q33" s="57"/>
      <c r="R33" s="12"/>
      <c r="T33" s="30"/>
    </row>
    <row r="34" spans="1:20" ht="16.5">
      <c r="A34" s="11">
        <v>109</v>
      </c>
      <c r="B34" s="143">
        <v>11.55</v>
      </c>
      <c r="C34" s="7" t="s">
        <v>219</v>
      </c>
      <c r="D34" s="7">
        <v>338966</v>
      </c>
      <c r="E34" s="7" t="s">
        <v>220</v>
      </c>
      <c r="F34" s="7">
        <v>1830266</v>
      </c>
      <c r="G34" s="36">
        <v>154.5</v>
      </c>
      <c r="H34" s="47">
        <f t="shared" si="0"/>
        <v>64.375</v>
      </c>
      <c r="I34" s="36">
        <v>162</v>
      </c>
      <c r="J34" s="47">
        <f t="shared" si="1"/>
        <v>67.5</v>
      </c>
      <c r="K34" s="36">
        <v>158</v>
      </c>
      <c r="L34" s="47">
        <f t="shared" si="2"/>
        <v>65.83333333333333</v>
      </c>
      <c r="M34" s="19">
        <f t="shared" si="3"/>
        <v>474.5</v>
      </c>
      <c r="N34" s="25">
        <f t="shared" si="4"/>
        <v>65.90277777777777</v>
      </c>
      <c r="O34" s="19">
        <v>199</v>
      </c>
      <c r="P34" s="93"/>
      <c r="Q34" s="57"/>
      <c r="R34" s="12"/>
      <c r="T34" s="30"/>
    </row>
    <row r="35" spans="1:20" ht="16.5">
      <c r="A35" s="11">
        <v>172</v>
      </c>
      <c r="B35" s="143">
        <v>12.02</v>
      </c>
      <c r="C35" s="7" t="s">
        <v>323</v>
      </c>
      <c r="D35" s="7">
        <v>403208</v>
      </c>
      <c r="E35" s="7" t="s">
        <v>324</v>
      </c>
      <c r="F35" s="7">
        <v>60544</v>
      </c>
      <c r="G35" s="36">
        <v>161</v>
      </c>
      <c r="H35" s="47">
        <f t="shared" si="0"/>
        <v>67.08333333333333</v>
      </c>
      <c r="I35" s="36">
        <v>155.5</v>
      </c>
      <c r="J35" s="47">
        <f t="shared" si="1"/>
        <v>64.79166666666667</v>
      </c>
      <c r="K35" s="36">
        <v>162</v>
      </c>
      <c r="L35" s="47">
        <f t="shared" si="2"/>
        <v>67.5</v>
      </c>
      <c r="M35" s="19">
        <f t="shared" si="3"/>
        <v>478.5</v>
      </c>
      <c r="N35" s="25">
        <f t="shared" si="4"/>
        <v>66.45833333333333</v>
      </c>
      <c r="O35" s="19">
        <v>201</v>
      </c>
      <c r="P35" s="93">
        <v>10</v>
      </c>
      <c r="Q35" s="57"/>
      <c r="R35" s="12" t="s">
        <v>402</v>
      </c>
      <c r="T35" s="30"/>
    </row>
    <row r="36" spans="1:20" ht="16.5">
      <c r="A36" s="11">
        <v>21</v>
      </c>
      <c r="B36" s="143">
        <v>12.1</v>
      </c>
      <c r="C36" s="7" t="s">
        <v>93</v>
      </c>
      <c r="D36" s="7">
        <v>1613531</v>
      </c>
      <c r="E36" s="7" t="s">
        <v>94</v>
      </c>
      <c r="F36" s="7">
        <v>1635625</v>
      </c>
      <c r="G36" s="36">
        <v>151</v>
      </c>
      <c r="H36" s="47">
        <f t="shared" si="0"/>
        <v>62.916666666666664</v>
      </c>
      <c r="I36" s="36">
        <v>150</v>
      </c>
      <c r="J36" s="47">
        <f t="shared" si="1"/>
        <v>62.5</v>
      </c>
      <c r="K36" s="36">
        <v>154</v>
      </c>
      <c r="L36" s="47">
        <f t="shared" si="2"/>
        <v>64.16666666666667</v>
      </c>
      <c r="M36" s="19">
        <f t="shared" si="3"/>
        <v>455</v>
      </c>
      <c r="N36" s="25">
        <f t="shared" si="4"/>
        <v>63.19444444444444</v>
      </c>
      <c r="O36" s="19">
        <v>190</v>
      </c>
      <c r="P36" s="93"/>
      <c r="Q36" s="57"/>
      <c r="R36" s="12"/>
      <c r="T36" s="30"/>
    </row>
    <row r="37" spans="1:20" ht="17.25">
      <c r="A37" s="11"/>
      <c r="B37" s="144">
        <v>12.17</v>
      </c>
      <c r="C37" s="7"/>
      <c r="D37" s="7"/>
      <c r="E37" s="7"/>
      <c r="F37" s="7"/>
      <c r="G37" s="36"/>
      <c r="H37" s="47">
        <f t="shared" si="0"/>
        <v>0</v>
      </c>
      <c r="I37" s="36"/>
      <c r="J37" s="47">
        <f t="shared" si="1"/>
        <v>0</v>
      </c>
      <c r="K37" s="36"/>
      <c r="L37" s="47">
        <f t="shared" si="2"/>
        <v>0</v>
      </c>
      <c r="M37" s="19">
        <f t="shared" si="3"/>
        <v>0</v>
      </c>
      <c r="N37" s="25">
        <f t="shared" si="4"/>
        <v>0</v>
      </c>
      <c r="O37" s="19"/>
      <c r="P37" s="93"/>
      <c r="Q37" s="57"/>
      <c r="R37" s="12"/>
      <c r="T37" s="30"/>
    </row>
    <row r="38" spans="1:20" ht="16.5">
      <c r="A38" s="11">
        <v>58</v>
      </c>
      <c r="B38" s="143">
        <v>12.37</v>
      </c>
      <c r="C38" s="7" t="s">
        <v>112</v>
      </c>
      <c r="D38" s="7">
        <v>1410033</v>
      </c>
      <c r="E38" s="7" t="s">
        <v>113</v>
      </c>
      <c r="F38" s="7">
        <v>1735444</v>
      </c>
      <c r="G38" s="36">
        <v>151.5</v>
      </c>
      <c r="H38" s="47">
        <f t="shared" si="0"/>
        <v>63.125</v>
      </c>
      <c r="I38" s="36">
        <v>147.5</v>
      </c>
      <c r="J38" s="47">
        <f t="shared" si="1"/>
        <v>61.458333333333336</v>
      </c>
      <c r="K38" s="36">
        <v>151.5</v>
      </c>
      <c r="L38" s="47">
        <f t="shared" si="2"/>
        <v>63.125</v>
      </c>
      <c r="M38" s="19">
        <f t="shared" si="3"/>
        <v>450.5</v>
      </c>
      <c r="N38" s="25">
        <f t="shared" si="4"/>
        <v>62.56944444444444</v>
      </c>
      <c r="O38" s="19">
        <v>187</v>
      </c>
      <c r="P38" s="93"/>
      <c r="Q38" s="57"/>
      <c r="R38" s="12"/>
      <c r="T38" s="30"/>
    </row>
    <row r="39" spans="1:20" ht="16.5">
      <c r="A39" s="11">
        <v>116</v>
      </c>
      <c r="B39" s="143">
        <v>12.45</v>
      </c>
      <c r="C39" s="7" t="s">
        <v>387</v>
      </c>
      <c r="D39" s="7">
        <v>1810060</v>
      </c>
      <c r="E39" s="7" t="s">
        <v>231</v>
      </c>
      <c r="F39" s="7">
        <v>1830666</v>
      </c>
      <c r="G39" s="36">
        <v>150</v>
      </c>
      <c r="H39" s="47">
        <f t="shared" si="0"/>
        <v>62.5</v>
      </c>
      <c r="I39" s="36">
        <v>155</v>
      </c>
      <c r="J39" s="47">
        <f t="shared" si="1"/>
        <v>64.58333333333334</v>
      </c>
      <c r="K39" s="36">
        <v>151.5</v>
      </c>
      <c r="L39" s="47">
        <f t="shared" si="2"/>
        <v>63.125</v>
      </c>
      <c r="M39" s="19">
        <f t="shared" si="3"/>
        <v>456.5</v>
      </c>
      <c r="N39" s="25">
        <f t="shared" si="4"/>
        <v>63.40277777777777</v>
      </c>
      <c r="O39" s="19">
        <v>191</v>
      </c>
      <c r="P39" s="93"/>
      <c r="Q39" s="57"/>
      <c r="R39" s="12"/>
      <c r="T39" s="30"/>
    </row>
    <row r="40" spans="1:20" ht="16.5">
      <c r="A40" s="11">
        <v>19</v>
      </c>
      <c r="B40" s="143">
        <v>12.52</v>
      </c>
      <c r="C40" s="7" t="s">
        <v>91</v>
      </c>
      <c r="D40" s="7">
        <v>1610975</v>
      </c>
      <c r="E40" s="7" t="s">
        <v>92</v>
      </c>
      <c r="F40" s="7">
        <v>1631508</v>
      </c>
      <c r="G40" s="36">
        <v>153</v>
      </c>
      <c r="H40" s="47">
        <f t="shared" si="0"/>
        <v>63.74999999999999</v>
      </c>
      <c r="I40" s="36">
        <v>152.5</v>
      </c>
      <c r="J40" s="47">
        <f t="shared" si="1"/>
        <v>63.541666666666664</v>
      </c>
      <c r="K40" s="36">
        <v>145.5</v>
      </c>
      <c r="L40" s="47">
        <f t="shared" si="2"/>
        <v>60.62499999999999</v>
      </c>
      <c r="M40" s="19">
        <f t="shared" si="3"/>
        <v>451</v>
      </c>
      <c r="N40" s="25">
        <f t="shared" si="4"/>
        <v>62.638888888888886</v>
      </c>
      <c r="O40" s="19">
        <v>189</v>
      </c>
      <c r="P40" s="93"/>
      <c r="Q40" s="57"/>
      <c r="R40" s="12"/>
      <c r="T40" s="30"/>
    </row>
    <row r="41" spans="1:20" ht="16.5">
      <c r="A41" s="11">
        <v>68</v>
      </c>
      <c r="B41" s="143">
        <v>13</v>
      </c>
      <c r="C41" s="7" t="s">
        <v>114</v>
      </c>
      <c r="D41" s="7">
        <v>1810776</v>
      </c>
      <c r="E41" s="7" t="s">
        <v>115</v>
      </c>
      <c r="F41" s="7">
        <v>1831277</v>
      </c>
      <c r="G41" s="36">
        <v>142.5</v>
      </c>
      <c r="H41" s="47">
        <f t="shared" si="0"/>
        <v>59.375</v>
      </c>
      <c r="I41" s="36">
        <v>140.5</v>
      </c>
      <c r="J41" s="47">
        <f t="shared" si="1"/>
        <v>58.54166666666667</v>
      </c>
      <c r="K41" s="36">
        <v>143</v>
      </c>
      <c r="L41" s="47">
        <f t="shared" si="2"/>
        <v>59.583333333333336</v>
      </c>
      <c r="M41" s="19">
        <f t="shared" si="3"/>
        <v>426</v>
      </c>
      <c r="N41" s="25">
        <f t="shared" si="4"/>
        <v>59.166666666666664</v>
      </c>
      <c r="O41" s="19">
        <v>180</v>
      </c>
      <c r="P41" s="93"/>
      <c r="Q41" s="57"/>
      <c r="R41" s="12"/>
      <c r="T41" s="30"/>
    </row>
    <row r="42" spans="1:20" ht="16.5">
      <c r="A42" s="11">
        <v>24</v>
      </c>
      <c r="B42" s="143">
        <v>13.07</v>
      </c>
      <c r="C42" s="7" t="s">
        <v>95</v>
      </c>
      <c r="D42" s="7">
        <v>1013707</v>
      </c>
      <c r="E42" s="7" t="s">
        <v>96</v>
      </c>
      <c r="F42" s="7">
        <v>1730047</v>
      </c>
      <c r="G42" s="36">
        <v>153.5</v>
      </c>
      <c r="H42" s="47">
        <f t="shared" si="0"/>
        <v>63.95833333333333</v>
      </c>
      <c r="I42" s="36">
        <v>154.5</v>
      </c>
      <c r="J42" s="47">
        <f t="shared" si="1"/>
        <v>64.375</v>
      </c>
      <c r="K42" s="36">
        <v>153.5</v>
      </c>
      <c r="L42" s="47">
        <f t="shared" si="2"/>
        <v>63.95833333333333</v>
      </c>
      <c r="M42" s="19">
        <f t="shared" si="3"/>
        <v>461.5</v>
      </c>
      <c r="N42" s="25">
        <f t="shared" si="4"/>
        <v>64.09722222222223</v>
      </c>
      <c r="O42" s="19">
        <v>193</v>
      </c>
      <c r="P42" s="93"/>
      <c r="Q42" s="57"/>
      <c r="R42" s="12"/>
      <c r="T42" s="30"/>
    </row>
    <row r="43" spans="1:20" ht="16.5">
      <c r="A43" s="11">
        <v>71</v>
      </c>
      <c r="B43" s="143">
        <v>13.15</v>
      </c>
      <c r="C43" s="7" t="s">
        <v>116</v>
      </c>
      <c r="D43" s="7">
        <v>1713303</v>
      </c>
      <c r="E43" s="7" t="s">
        <v>117</v>
      </c>
      <c r="F43" s="7">
        <v>1735008</v>
      </c>
      <c r="G43" s="36">
        <v>167.5</v>
      </c>
      <c r="H43" s="47">
        <f t="shared" si="0"/>
        <v>69.79166666666666</v>
      </c>
      <c r="I43" s="36">
        <v>162.5</v>
      </c>
      <c r="J43" s="47">
        <f t="shared" si="1"/>
        <v>67.70833333333334</v>
      </c>
      <c r="K43" s="36">
        <v>161.5</v>
      </c>
      <c r="L43" s="47">
        <f t="shared" si="2"/>
        <v>67.29166666666667</v>
      </c>
      <c r="M43" s="19">
        <f t="shared" si="3"/>
        <v>491.5</v>
      </c>
      <c r="N43" s="25">
        <f t="shared" si="4"/>
        <v>68.26388888888889</v>
      </c>
      <c r="O43" s="19">
        <v>203</v>
      </c>
      <c r="P43" s="93">
        <v>5</v>
      </c>
      <c r="Q43" s="57"/>
      <c r="R43" s="12" t="s">
        <v>402</v>
      </c>
      <c r="T43" s="30"/>
    </row>
    <row r="44" spans="1:20" ht="16.5">
      <c r="A44" s="11">
        <v>86</v>
      </c>
      <c r="B44" s="143">
        <v>13.23</v>
      </c>
      <c r="C44" s="7" t="s">
        <v>120</v>
      </c>
      <c r="D44" s="7">
        <v>1713072</v>
      </c>
      <c r="E44" s="7" t="s">
        <v>121</v>
      </c>
      <c r="F44" s="7">
        <v>1734837</v>
      </c>
      <c r="G44" s="36">
        <v>171.5</v>
      </c>
      <c r="H44" s="47">
        <f t="shared" si="0"/>
        <v>71.45833333333333</v>
      </c>
      <c r="I44" s="36">
        <v>167.5</v>
      </c>
      <c r="J44" s="47">
        <f>I44/($N$6/3)*100</f>
        <v>69.79166666666666</v>
      </c>
      <c r="K44" s="36">
        <v>159.5</v>
      </c>
      <c r="L44" s="47">
        <f t="shared" si="2"/>
        <v>66.45833333333333</v>
      </c>
      <c r="M44" s="19">
        <f t="shared" si="3"/>
        <v>498.5</v>
      </c>
      <c r="N44" s="25">
        <f t="shared" si="4"/>
        <v>69.23611111111111</v>
      </c>
      <c r="O44" s="19">
        <v>209</v>
      </c>
      <c r="P44" s="93">
        <v>3</v>
      </c>
      <c r="Q44" s="57" t="s">
        <v>30</v>
      </c>
      <c r="R44" s="12" t="s">
        <v>402</v>
      </c>
      <c r="T44" s="30"/>
    </row>
    <row r="45" spans="1:20" ht="16.5">
      <c r="A45" s="11">
        <v>182</v>
      </c>
      <c r="B45" s="143">
        <v>13.3</v>
      </c>
      <c r="C45" s="7" t="s">
        <v>338</v>
      </c>
      <c r="D45" s="7">
        <v>174393</v>
      </c>
      <c r="E45" s="7" t="s">
        <v>335</v>
      </c>
      <c r="F45" s="7" t="s">
        <v>337</v>
      </c>
      <c r="G45" s="36">
        <v>157.5</v>
      </c>
      <c r="H45" s="47">
        <f>G45/($N$6/3)*100</f>
        <v>65.625</v>
      </c>
      <c r="I45" s="36">
        <v>156</v>
      </c>
      <c r="J45" s="47">
        <f>I45/($N$6/3)*100</f>
        <v>65</v>
      </c>
      <c r="K45" s="36">
        <v>151</v>
      </c>
      <c r="L45" s="47">
        <f>K45/($N$6/3)*100</f>
        <v>62.916666666666664</v>
      </c>
      <c r="M45" s="19">
        <f>G45+I45+K45</f>
        <v>464.5</v>
      </c>
      <c r="N45" s="25">
        <f>M45/$N$6*100</f>
        <v>64.51388888888889</v>
      </c>
      <c r="O45" s="19">
        <v>194</v>
      </c>
      <c r="P45" s="93"/>
      <c r="Q45" s="57"/>
      <c r="R45" s="12"/>
      <c r="T45" s="2"/>
    </row>
    <row r="46" spans="1:20" ht="16.5">
      <c r="A46" s="11"/>
      <c r="B46" s="145">
        <v>13.38</v>
      </c>
      <c r="C46" s="11"/>
      <c r="D46" s="7"/>
      <c r="E46" s="7"/>
      <c r="F46" s="7"/>
      <c r="G46" s="36"/>
      <c r="H46" s="47">
        <f>G46/($N$6/3)*100</f>
        <v>0</v>
      </c>
      <c r="I46" s="36"/>
      <c r="J46" s="47">
        <f>I46/($N$6/3)*100</f>
        <v>0</v>
      </c>
      <c r="K46" s="36"/>
      <c r="L46" s="47">
        <f>K46/($N$6/3)*100</f>
        <v>0</v>
      </c>
      <c r="M46" s="19">
        <f>G46+I46+K46</f>
        <v>0</v>
      </c>
      <c r="N46" s="25">
        <f>M46/$N$6*100</f>
        <v>0</v>
      </c>
      <c r="O46" s="19"/>
      <c r="P46" s="93"/>
      <c r="Q46" s="57"/>
      <c r="R46" s="12"/>
      <c r="T46" s="2"/>
    </row>
    <row r="47" spans="2:20" ht="15.75">
      <c r="B47" s="30"/>
      <c r="G47" s="2"/>
      <c r="H47" s="2"/>
      <c r="I47" s="2"/>
      <c r="J47" s="2"/>
      <c r="K47" s="2"/>
      <c r="L47" s="2"/>
      <c r="M47" s="2"/>
      <c r="N47" s="2"/>
      <c r="O47" s="2"/>
      <c r="T47" s="2"/>
    </row>
    <row r="51" spans="2:20" ht="12.75">
      <c r="B51" s="42"/>
      <c r="C51" s="33"/>
      <c r="D51" s="42"/>
      <c r="E51" s="33"/>
      <c r="F51" s="42"/>
      <c r="G51" s="16"/>
      <c r="H51" s="22"/>
      <c r="I51" s="16"/>
      <c r="J51" s="2"/>
      <c r="K51" s="2"/>
      <c r="L51" s="2"/>
      <c r="M51" s="2"/>
      <c r="N51" s="29"/>
      <c r="O51" s="2"/>
      <c r="T51" s="2"/>
    </row>
    <row r="52" spans="2:20" ht="12.75">
      <c r="B52" s="42"/>
      <c r="C52" s="33"/>
      <c r="D52" s="42"/>
      <c r="E52" s="33"/>
      <c r="F52" s="42"/>
      <c r="G52" s="16"/>
      <c r="H52" s="22"/>
      <c r="I52" s="16"/>
      <c r="J52" s="2"/>
      <c r="K52" s="2"/>
      <c r="L52" s="2"/>
      <c r="M52" s="2"/>
      <c r="N52" s="29"/>
      <c r="O52" s="2"/>
      <c r="T52" s="2"/>
    </row>
    <row r="53" spans="2:20" ht="12.75">
      <c r="B53" s="42"/>
      <c r="C53" s="33"/>
      <c r="D53" s="42"/>
      <c r="E53" s="33"/>
      <c r="F53" s="42"/>
      <c r="G53" s="16"/>
      <c r="H53" s="22"/>
      <c r="I53" s="16"/>
      <c r="J53" s="2"/>
      <c r="K53" s="2"/>
      <c r="L53" s="2"/>
      <c r="M53" s="2"/>
      <c r="N53" s="29"/>
      <c r="O53" s="2"/>
      <c r="T53" s="2"/>
    </row>
    <row r="54" spans="2:20" ht="12.75">
      <c r="B54" s="42"/>
      <c r="C54" s="33"/>
      <c r="D54" s="42"/>
      <c r="E54" s="33"/>
      <c r="F54" s="42"/>
      <c r="G54" s="16"/>
      <c r="H54" s="22"/>
      <c r="I54" s="16"/>
      <c r="J54" s="2"/>
      <c r="K54" s="2"/>
      <c r="L54" s="2"/>
      <c r="M54" s="2"/>
      <c r="N54" s="29"/>
      <c r="O54" s="2"/>
      <c r="T54" s="2"/>
    </row>
    <row r="55" spans="2:20" ht="12.75">
      <c r="B55" s="42"/>
      <c r="C55" s="33"/>
      <c r="D55" s="42"/>
      <c r="E55" s="33"/>
      <c r="F55" s="42"/>
      <c r="G55" s="16"/>
      <c r="H55" s="22"/>
      <c r="I55" s="16"/>
      <c r="J55" s="2"/>
      <c r="K55" s="2"/>
      <c r="L55" s="2"/>
      <c r="M55" s="2"/>
      <c r="N55" s="29"/>
      <c r="O55" s="2"/>
      <c r="T55" s="2"/>
    </row>
    <row r="56" spans="2:20" ht="12.75">
      <c r="B56" s="42"/>
      <c r="C56" s="33"/>
      <c r="D56" s="42"/>
      <c r="E56" s="33"/>
      <c r="F56" s="42"/>
      <c r="G56" s="16"/>
      <c r="H56" s="22"/>
      <c r="I56" s="16"/>
      <c r="J56" s="2"/>
      <c r="K56" s="2"/>
      <c r="L56" s="2"/>
      <c r="M56" s="2"/>
      <c r="N56" s="29"/>
      <c r="O56" s="2"/>
      <c r="T56" s="2"/>
    </row>
    <row r="57" spans="2:20" ht="12.75">
      <c r="B57" s="42"/>
      <c r="C57" s="33"/>
      <c r="D57" s="42"/>
      <c r="E57" s="33"/>
      <c r="F57" s="42"/>
      <c r="G57" s="16"/>
      <c r="H57" s="22"/>
      <c r="I57" s="16"/>
      <c r="J57" s="2"/>
      <c r="K57" s="2"/>
      <c r="L57" s="2"/>
      <c r="M57" s="2"/>
      <c r="N57" s="29"/>
      <c r="O57" s="2"/>
      <c r="T57" s="2"/>
    </row>
    <row r="58" spans="2:20" ht="12.75">
      <c r="B58" s="42"/>
      <c r="C58" s="33"/>
      <c r="D58" s="42"/>
      <c r="E58" s="33"/>
      <c r="F58" s="42"/>
      <c r="G58" s="16"/>
      <c r="H58" s="22"/>
      <c r="I58" s="16"/>
      <c r="J58" s="2"/>
      <c r="K58" s="2"/>
      <c r="L58" s="2"/>
      <c r="M58" s="2"/>
      <c r="N58" s="29"/>
      <c r="O58" s="2"/>
      <c r="T58" s="2"/>
    </row>
  </sheetData>
  <sheetProtection/>
  <mergeCells count="1">
    <mergeCell ref="D5:K5"/>
  </mergeCells>
  <conditionalFormatting sqref="T8:T44 B45:B47">
    <cfRule type="cellIs" priority="2" dxfId="1" operator="greaterThan" stopIfTrue="1">
      <formula>6.99</formula>
    </cfRule>
  </conditionalFormatting>
  <conditionalFormatting sqref="T8:T44 B45:B47">
    <cfRule type="cellIs" priority="1" dxfId="0" operator="greaterThan" stopIfTrue="1">
      <formula>0.0699</formula>
    </cfRule>
  </conditionalFormatting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T47"/>
  <sheetViews>
    <sheetView zoomScalePageLayoutView="0" workbookViewId="0" topLeftCell="B1">
      <selection activeCell="R25" sqref="R25"/>
    </sheetView>
  </sheetViews>
  <sheetFormatPr defaultColWidth="9.140625" defaultRowHeight="12.75"/>
  <cols>
    <col min="1" max="1" width="6.28125" style="0" customWidth="1"/>
    <col min="2" max="2" width="7.7109375" style="0" customWidth="1"/>
    <col min="3" max="3" width="32.140625" style="0" bestFit="1" customWidth="1"/>
    <col min="5" max="5" width="33.28125" style="0" bestFit="1" customWidth="1"/>
    <col min="6" max="6" width="12.421875" style="0" bestFit="1" customWidth="1"/>
    <col min="7" max="7" width="8.57421875" style="38" customWidth="1"/>
    <col min="8" max="8" width="8.57421875" style="48" customWidth="1"/>
    <col min="9" max="9" width="8.57421875" style="38" customWidth="1"/>
    <col min="10" max="10" width="8.57421875" style="48" customWidth="1"/>
    <col min="11" max="11" width="8.57421875" style="38" customWidth="1"/>
    <col min="12" max="12" width="8.57421875" style="48" customWidth="1"/>
    <col min="15" max="15" width="7.8515625" style="0" customWidth="1"/>
    <col min="16" max="17" width="8.28125" style="0" customWidth="1"/>
    <col min="18" max="18" width="7.7109375" style="0" customWidth="1"/>
    <col min="19" max="19" width="2.140625" style="0" customWidth="1"/>
    <col min="20" max="20" width="9.140625" style="28" customWidth="1"/>
  </cols>
  <sheetData>
    <row r="1" spans="1:18" ht="18.75">
      <c r="A1" s="1" t="s">
        <v>31</v>
      </c>
      <c r="B1" s="2"/>
      <c r="C1" s="2"/>
      <c r="D1" s="2"/>
      <c r="E1" s="2"/>
      <c r="F1" s="2"/>
      <c r="G1" s="33"/>
      <c r="H1" s="42"/>
      <c r="I1" s="33"/>
      <c r="J1" s="42"/>
      <c r="K1" s="33"/>
      <c r="L1" s="42"/>
      <c r="M1" s="16"/>
      <c r="N1" s="22"/>
      <c r="O1" s="16"/>
      <c r="P1" s="2"/>
      <c r="Q1" s="2"/>
      <c r="R1" s="2"/>
    </row>
    <row r="2" spans="1:18" ht="15.75">
      <c r="A2" s="5" t="s">
        <v>1</v>
      </c>
      <c r="B2" s="6"/>
      <c r="C2" s="6"/>
      <c r="D2" s="6"/>
      <c r="E2" s="6"/>
      <c r="F2" s="6" t="s">
        <v>9</v>
      </c>
      <c r="G2" s="34" t="s">
        <v>15</v>
      </c>
      <c r="H2" s="43"/>
      <c r="I2" s="33"/>
      <c r="J2" s="42"/>
      <c r="K2" s="33"/>
      <c r="L2" s="42"/>
      <c r="M2" s="16"/>
      <c r="N2" s="22"/>
      <c r="O2" s="16"/>
      <c r="P2" s="2"/>
      <c r="Q2" s="2"/>
      <c r="R2" s="2"/>
    </row>
    <row r="3" spans="1:18" ht="15.75">
      <c r="A3" s="5" t="s">
        <v>0</v>
      </c>
      <c r="B3" s="6" t="s">
        <v>14</v>
      </c>
      <c r="C3" s="6"/>
      <c r="D3" s="6"/>
      <c r="E3" s="6"/>
      <c r="F3" s="6"/>
      <c r="G3" s="34" t="s">
        <v>7</v>
      </c>
      <c r="H3" s="43"/>
      <c r="I3" s="33"/>
      <c r="J3" s="42"/>
      <c r="K3" s="33"/>
      <c r="L3" s="42"/>
      <c r="M3" s="16"/>
      <c r="N3" s="22"/>
      <c r="O3" s="16"/>
      <c r="P3" s="2"/>
      <c r="Q3" s="2"/>
      <c r="R3" s="2"/>
    </row>
    <row r="4" spans="1:18" ht="15.75">
      <c r="A4" s="5" t="s">
        <v>10</v>
      </c>
      <c r="B4" s="6"/>
      <c r="C4" s="6"/>
      <c r="D4" s="6"/>
      <c r="E4" s="6"/>
      <c r="F4" s="6"/>
      <c r="G4" s="34" t="s">
        <v>27</v>
      </c>
      <c r="H4" s="43"/>
      <c r="I4" s="33"/>
      <c r="J4" s="42"/>
      <c r="K4" s="33"/>
      <c r="L4" s="42"/>
      <c r="M4" s="16"/>
      <c r="N4" s="22"/>
      <c r="O4" s="21"/>
      <c r="P4" s="2"/>
      <c r="Q4" s="2"/>
      <c r="R4" s="2"/>
    </row>
    <row r="5" spans="1:20" ht="15.75">
      <c r="A5" s="2"/>
      <c r="B5" s="2"/>
      <c r="C5" s="2"/>
      <c r="D5" s="2"/>
      <c r="E5" s="156" t="s">
        <v>16</v>
      </c>
      <c r="F5" s="156"/>
      <c r="G5" s="156"/>
      <c r="H5" s="156"/>
      <c r="I5" s="156"/>
      <c r="J5" s="156"/>
      <c r="K5" s="156"/>
      <c r="L5" s="156"/>
      <c r="M5" s="156"/>
      <c r="N5" s="22"/>
      <c r="O5" s="16"/>
      <c r="P5" s="2"/>
      <c r="Q5" s="2"/>
      <c r="R5" s="2"/>
      <c r="T5" s="32"/>
    </row>
    <row r="6" spans="1:20" ht="13.5" thickBot="1">
      <c r="A6" s="4"/>
      <c r="B6" s="4"/>
      <c r="C6" s="4"/>
      <c r="D6" s="4"/>
      <c r="E6" s="4"/>
      <c r="F6" s="4"/>
      <c r="G6" s="35"/>
      <c r="H6" s="45"/>
      <c r="I6" s="35"/>
      <c r="J6" s="45"/>
      <c r="K6" s="35"/>
      <c r="L6" s="45"/>
      <c r="M6" s="17"/>
      <c r="N6" s="23">
        <f>240*3</f>
        <v>720</v>
      </c>
      <c r="O6" s="17"/>
      <c r="P6" s="4"/>
      <c r="Q6" s="4"/>
      <c r="R6" s="2"/>
      <c r="T6" s="32"/>
    </row>
    <row r="7" spans="1:18" ht="15.75">
      <c r="A7" s="8" t="s">
        <v>13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18" t="s">
        <v>21</v>
      </c>
      <c r="H7" s="46" t="s">
        <v>22</v>
      </c>
      <c r="I7" s="18" t="s">
        <v>23</v>
      </c>
      <c r="J7" s="46" t="s">
        <v>24</v>
      </c>
      <c r="K7" s="18" t="s">
        <v>28</v>
      </c>
      <c r="L7" s="46" t="s">
        <v>29</v>
      </c>
      <c r="M7" s="18" t="s">
        <v>11</v>
      </c>
      <c r="N7" s="24" t="s">
        <v>12</v>
      </c>
      <c r="O7" s="18" t="s">
        <v>25</v>
      </c>
      <c r="P7" s="9" t="s">
        <v>8</v>
      </c>
      <c r="Q7" s="56" t="s">
        <v>30</v>
      </c>
      <c r="R7" s="10" t="s">
        <v>26</v>
      </c>
    </row>
    <row r="8" spans="1:20" ht="15.75">
      <c r="A8" s="11">
        <v>50</v>
      </c>
      <c r="B8" s="116">
        <v>14</v>
      </c>
      <c r="C8" s="7" t="s">
        <v>135</v>
      </c>
      <c r="D8" s="7">
        <v>1612351</v>
      </c>
      <c r="E8" s="7" t="s">
        <v>136</v>
      </c>
      <c r="F8" s="7">
        <v>1733521</v>
      </c>
      <c r="G8" s="36">
        <v>174</v>
      </c>
      <c r="H8" s="47">
        <f>G8/($N$6/3)*100</f>
        <v>72.5</v>
      </c>
      <c r="I8" s="36">
        <v>162</v>
      </c>
      <c r="J8" s="47">
        <f>I8/($N$6/3)*100</f>
        <v>67.5</v>
      </c>
      <c r="K8" s="36">
        <v>159</v>
      </c>
      <c r="L8" s="47">
        <f>K8/($N$6/3)*100</f>
        <v>66.25</v>
      </c>
      <c r="M8" s="19">
        <f>G8+I8+K8</f>
        <v>495</v>
      </c>
      <c r="N8" s="25">
        <f>M8/$N$6*100</f>
        <v>68.75</v>
      </c>
      <c r="O8" s="19">
        <v>207</v>
      </c>
      <c r="P8" s="93">
        <v>2</v>
      </c>
      <c r="Q8" s="57"/>
      <c r="R8" s="12" t="s">
        <v>402</v>
      </c>
      <c r="T8" s="30"/>
    </row>
    <row r="9" spans="1:20" ht="15.75">
      <c r="A9" s="11">
        <v>4</v>
      </c>
      <c r="B9" s="116">
        <v>14.08</v>
      </c>
      <c r="C9" s="7" t="s">
        <v>128</v>
      </c>
      <c r="D9" s="7">
        <v>376655</v>
      </c>
      <c r="E9" s="7" t="s">
        <v>129</v>
      </c>
      <c r="F9" s="7">
        <v>53251</v>
      </c>
      <c r="G9" s="36">
        <v>156</v>
      </c>
      <c r="H9" s="47">
        <f aca="true" t="shared" si="0" ref="H9:H47">G9/($N$6/3)*100</f>
        <v>65</v>
      </c>
      <c r="I9" s="36">
        <v>147</v>
      </c>
      <c r="J9" s="47">
        <f aca="true" t="shared" si="1" ref="J9:J47">I9/($N$6/3)*100</f>
        <v>61.25000000000001</v>
      </c>
      <c r="K9" s="36">
        <v>145.5</v>
      </c>
      <c r="L9" s="47">
        <f aca="true" t="shared" si="2" ref="L9:L47">K9/($N$6/3)*100</f>
        <v>60.62499999999999</v>
      </c>
      <c r="M9" s="19">
        <f>G9+I9+K9</f>
        <v>448.5</v>
      </c>
      <c r="N9" s="25">
        <f aca="true" t="shared" si="3" ref="N9:N47">M9/$N$6*100</f>
        <v>62.291666666666664</v>
      </c>
      <c r="O9" s="19">
        <v>187</v>
      </c>
      <c r="P9" s="93">
        <v>10</v>
      </c>
      <c r="Q9" s="57"/>
      <c r="R9" s="12" t="s">
        <v>402</v>
      </c>
      <c r="T9" s="30"/>
    </row>
    <row r="10" spans="1:20" ht="15.75">
      <c r="A10" s="11">
        <v>167</v>
      </c>
      <c r="B10" s="116">
        <v>14.15</v>
      </c>
      <c r="C10" s="7" t="s">
        <v>316</v>
      </c>
      <c r="D10" s="7">
        <v>1512314</v>
      </c>
      <c r="E10" s="7" t="s">
        <v>317</v>
      </c>
      <c r="F10" s="7">
        <v>1735242</v>
      </c>
      <c r="G10" s="36">
        <v>165</v>
      </c>
      <c r="H10" s="47">
        <f t="shared" si="0"/>
        <v>68.75</v>
      </c>
      <c r="I10" s="36">
        <v>161</v>
      </c>
      <c r="J10" s="47">
        <f t="shared" si="1"/>
        <v>67.08333333333333</v>
      </c>
      <c r="K10" s="36">
        <v>161</v>
      </c>
      <c r="L10" s="47">
        <f t="shared" si="2"/>
        <v>67.08333333333333</v>
      </c>
      <c r="M10" s="19">
        <f>G10+I10+K10</f>
        <v>487</v>
      </c>
      <c r="N10" s="25">
        <f t="shared" si="3"/>
        <v>67.63888888888889</v>
      </c>
      <c r="O10" s="19">
        <v>201</v>
      </c>
      <c r="P10" s="93">
        <v>3</v>
      </c>
      <c r="Q10" s="57"/>
      <c r="R10" s="12" t="s">
        <v>402</v>
      </c>
      <c r="T10" s="30"/>
    </row>
    <row r="11" spans="1:20" ht="15.75">
      <c r="A11" s="11">
        <v>131</v>
      </c>
      <c r="B11" s="116">
        <v>14.23</v>
      </c>
      <c r="C11" s="7" t="s">
        <v>252</v>
      </c>
      <c r="D11" s="7">
        <v>1612490</v>
      </c>
      <c r="E11" s="7" t="s">
        <v>253</v>
      </c>
      <c r="F11" s="7">
        <v>1634008</v>
      </c>
      <c r="G11" s="36">
        <v>163</v>
      </c>
      <c r="H11" s="47">
        <f t="shared" si="0"/>
        <v>67.91666666666667</v>
      </c>
      <c r="I11" s="36">
        <v>152</v>
      </c>
      <c r="J11" s="47">
        <f t="shared" si="1"/>
        <v>63.33333333333333</v>
      </c>
      <c r="K11" s="36">
        <v>160.5</v>
      </c>
      <c r="L11" s="47">
        <f t="shared" si="2"/>
        <v>66.875</v>
      </c>
      <c r="M11" s="19">
        <f aca="true" t="shared" si="4" ref="M11:M47">G11+I11+K11</f>
        <v>475.5</v>
      </c>
      <c r="N11" s="25">
        <f t="shared" si="3"/>
        <v>66.04166666666667</v>
      </c>
      <c r="O11" s="19">
        <v>200</v>
      </c>
      <c r="P11" s="93">
        <v>6</v>
      </c>
      <c r="Q11" s="57"/>
      <c r="R11" s="12" t="s">
        <v>402</v>
      </c>
      <c r="T11" s="30"/>
    </row>
    <row r="12" spans="1:20" ht="15.75">
      <c r="A12" s="11">
        <v>183</v>
      </c>
      <c r="B12" s="116">
        <v>14.3</v>
      </c>
      <c r="C12" s="7" t="s">
        <v>339</v>
      </c>
      <c r="D12" s="7">
        <v>1710558</v>
      </c>
      <c r="E12" s="7" t="s">
        <v>340</v>
      </c>
      <c r="F12" s="7">
        <v>170840</v>
      </c>
      <c r="G12" s="36"/>
      <c r="H12" s="47" t="s">
        <v>404</v>
      </c>
      <c r="I12" s="36"/>
      <c r="J12" s="47" t="s">
        <v>404</v>
      </c>
      <c r="K12" s="36"/>
      <c r="L12" s="47" t="s">
        <v>404</v>
      </c>
      <c r="M12" s="19">
        <f t="shared" si="4"/>
        <v>0</v>
      </c>
      <c r="N12" s="25">
        <f t="shared" si="3"/>
        <v>0</v>
      </c>
      <c r="O12" s="19"/>
      <c r="P12" s="93"/>
      <c r="Q12" s="57"/>
      <c r="R12" s="12"/>
      <c r="T12" s="30"/>
    </row>
    <row r="13" spans="1:20" ht="15.75">
      <c r="A13" s="11">
        <v>2</v>
      </c>
      <c r="B13" s="116">
        <v>14.38</v>
      </c>
      <c r="C13" s="7" t="s">
        <v>125</v>
      </c>
      <c r="D13" s="7">
        <v>335649</v>
      </c>
      <c r="E13" s="7" t="s">
        <v>127</v>
      </c>
      <c r="F13" s="7">
        <v>1431720</v>
      </c>
      <c r="G13" s="36">
        <v>140.5</v>
      </c>
      <c r="H13" s="47">
        <f t="shared" si="0"/>
        <v>58.54166666666667</v>
      </c>
      <c r="I13" s="36">
        <v>143.5</v>
      </c>
      <c r="J13" s="47">
        <f t="shared" si="1"/>
        <v>59.791666666666664</v>
      </c>
      <c r="K13" s="36">
        <v>142.5</v>
      </c>
      <c r="L13" s="47">
        <f t="shared" si="2"/>
        <v>59.375</v>
      </c>
      <c r="M13" s="19">
        <f t="shared" si="4"/>
        <v>426.5</v>
      </c>
      <c r="N13" s="25">
        <f t="shared" si="3"/>
        <v>59.236111111111114</v>
      </c>
      <c r="O13" s="19">
        <v>179</v>
      </c>
      <c r="P13" s="93"/>
      <c r="Q13" s="57"/>
      <c r="R13" s="12"/>
      <c r="T13" s="30"/>
    </row>
    <row r="14" spans="1:20" ht="15.75">
      <c r="A14" s="11">
        <v>93</v>
      </c>
      <c r="B14" s="116">
        <v>14.45</v>
      </c>
      <c r="C14" s="7" t="s">
        <v>141</v>
      </c>
      <c r="D14" s="7">
        <v>1510462</v>
      </c>
      <c r="E14" s="7" t="s">
        <v>142</v>
      </c>
      <c r="F14" s="7">
        <v>1731287</v>
      </c>
      <c r="G14" s="36">
        <v>155</v>
      </c>
      <c r="H14" s="47">
        <f t="shared" si="0"/>
        <v>64.58333333333334</v>
      </c>
      <c r="I14" s="36">
        <v>148.5</v>
      </c>
      <c r="J14" s="47">
        <f t="shared" si="1"/>
        <v>61.875</v>
      </c>
      <c r="K14" s="36">
        <v>157.5</v>
      </c>
      <c r="L14" s="47">
        <f t="shared" si="2"/>
        <v>65.625</v>
      </c>
      <c r="M14" s="19">
        <f t="shared" si="4"/>
        <v>461</v>
      </c>
      <c r="N14" s="25">
        <f t="shared" si="3"/>
        <v>64.02777777777777</v>
      </c>
      <c r="O14" s="19">
        <v>197</v>
      </c>
      <c r="P14" s="93">
        <v>9</v>
      </c>
      <c r="Q14" s="57"/>
      <c r="R14" s="12" t="s">
        <v>402</v>
      </c>
      <c r="T14" s="30"/>
    </row>
    <row r="15" spans="1:20" ht="15.75">
      <c r="A15" s="11">
        <v>144</v>
      </c>
      <c r="B15" s="116">
        <v>14.53</v>
      </c>
      <c r="C15" s="7" t="s">
        <v>273</v>
      </c>
      <c r="D15" s="7">
        <v>1711331</v>
      </c>
      <c r="E15" s="7" t="s">
        <v>274</v>
      </c>
      <c r="F15" s="7">
        <v>1731979</v>
      </c>
      <c r="G15" s="36"/>
      <c r="H15" s="47" t="s">
        <v>397</v>
      </c>
      <c r="I15" s="36"/>
      <c r="J15" s="47" t="s">
        <v>397</v>
      </c>
      <c r="K15" s="36"/>
      <c r="L15" s="47" t="s">
        <v>397</v>
      </c>
      <c r="M15" s="19">
        <f t="shared" si="4"/>
        <v>0</v>
      </c>
      <c r="N15" s="25">
        <f t="shared" si="3"/>
        <v>0</v>
      </c>
      <c r="O15" s="19"/>
      <c r="P15" s="93"/>
      <c r="Q15" s="57"/>
      <c r="R15" s="12"/>
      <c r="T15" s="30"/>
    </row>
    <row r="16" spans="1:20" ht="15.75">
      <c r="A16" s="11"/>
      <c r="B16" s="116">
        <v>15</v>
      </c>
      <c r="C16" s="7"/>
      <c r="D16" s="7"/>
      <c r="E16" s="7"/>
      <c r="F16" s="7"/>
      <c r="G16" s="36"/>
      <c r="H16" s="47">
        <f t="shared" si="0"/>
        <v>0</v>
      </c>
      <c r="I16" s="36"/>
      <c r="J16" s="47">
        <f t="shared" si="1"/>
        <v>0</v>
      </c>
      <c r="K16" s="36"/>
      <c r="L16" s="47">
        <f t="shared" si="2"/>
        <v>0</v>
      </c>
      <c r="M16" s="19">
        <f t="shared" si="4"/>
        <v>0</v>
      </c>
      <c r="N16" s="25">
        <f t="shared" si="3"/>
        <v>0</v>
      </c>
      <c r="O16" s="19"/>
      <c r="P16" s="93"/>
      <c r="Q16" s="57"/>
      <c r="R16" s="12"/>
      <c r="T16" s="30"/>
    </row>
    <row r="17" spans="1:20" ht="15.75">
      <c r="A17" s="11"/>
      <c r="B17" s="152">
        <v>15.08</v>
      </c>
      <c r="C17" s="7"/>
      <c r="D17" s="7"/>
      <c r="E17" s="7"/>
      <c r="F17" s="7"/>
      <c r="G17" s="36"/>
      <c r="H17" s="47">
        <f t="shared" si="0"/>
        <v>0</v>
      </c>
      <c r="I17" s="36"/>
      <c r="J17" s="47">
        <f t="shared" si="1"/>
        <v>0</v>
      </c>
      <c r="K17" s="36"/>
      <c r="L17" s="47">
        <f t="shared" si="2"/>
        <v>0</v>
      </c>
      <c r="M17" s="19">
        <f t="shared" si="4"/>
        <v>0</v>
      </c>
      <c r="N17" s="25">
        <f t="shared" si="3"/>
        <v>0</v>
      </c>
      <c r="O17" s="19"/>
      <c r="P17" s="93"/>
      <c r="Q17" s="57"/>
      <c r="R17" s="12"/>
      <c r="T17" s="30"/>
    </row>
    <row r="18" spans="1:20" ht="15.75">
      <c r="A18" s="11">
        <v>25</v>
      </c>
      <c r="B18" s="116">
        <v>15.15</v>
      </c>
      <c r="C18" s="7" t="s">
        <v>95</v>
      </c>
      <c r="D18" s="7">
        <v>1013707</v>
      </c>
      <c r="E18" s="7" t="s">
        <v>134</v>
      </c>
      <c r="F18" s="7">
        <v>1730048</v>
      </c>
      <c r="G18" s="36">
        <v>162</v>
      </c>
      <c r="H18" s="47">
        <f t="shared" si="0"/>
        <v>67.5</v>
      </c>
      <c r="I18" s="36">
        <v>153</v>
      </c>
      <c r="J18" s="47">
        <f t="shared" si="1"/>
        <v>63.74999999999999</v>
      </c>
      <c r="K18" s="36">
        <v>163</v>
      </c>
      <c r="L18" s="47">
        <f t="shared" si="2"/>
        <v>67.91666666666667</v>
      </c>
      <c r="M18" s="19">
        <f t="shared" si="4"/>
        <v>478</v>
      </c>
      <c r="N18" s="25">
        <f t="shared" si="3"/>
        <v>66.38888888888889</v>
      </c>
      <c r="O18" s="19">
        <v>201</v>
      </c>
      <c r="P18" s="93">
        <v>5</v>
      </c>
      <c r="Q18" s="57"/>
      <c r="R18" s="12" t="s">
        <v>402</v>
      </c>
      <c r="T18" s="30"/>
    </row>
    <row r="19" spans="1:20" ht="15.75">
      <c r="A19" s="11">
        <v>79</v>
      </c>
      <c r="B19" s="116">
        <v>15.23</v>
      </c>
      <c r="C19" s="7" t="s">
        <v>137</v>
      </c>
      <c r="D19" s="7">
        <v>1044100</v>
      </c>
      <c r="E19" s="7" t="s">
        <v>138</v>
      </c>
      <c r="F19" s="7">
        <v>1735335</v>
      </c>
      <c r="G19" s="36">
        <v>155.5</v>
      </c>
      <c r="H19" s="47">
        <f t="shared" si="0"/>
        <v>64.79166666666667</v>
      </c>
      <c r="I19" s="36">
        <v>149</v>
      </c>
      <c r="J19" s="47">
        <f t="shared" si="1"/>
        <v>62.083333333333336</v>
      </c>
      <c r="K19" s="36">
        <v>140</v>
      </c>
      <c r="L19" s="47">
        <f t="shared" si="2"/>
        <v>58.333333333333336</v>
      </c>
      <c r="M19" s="19">
        <f t="shared" si="4"/>
        <v>444.5</v>
      </c>
      <c r="N19" s="25">
        <f t="shared" si="3"/>
        <v>61.736111111111114</v>
      </c>
      <c r="O19" s="19">
        <v>187</v>
      </c>
      <c r="P19" s="93"/>
      <c r="Q19" s="57"/>
      <c r="R19" s="12"/>
      <c r="T19" s="30"/>
    </row>
    <row r="20" spans="1:20" ht="15.75">
      <c r="A20" s="11">
        <v>149</v>
      </c>
      <c r="B20" s="116">
        <v>15.3</v>
      </c>
      <c r="C20" s="7" t="s">
        <v>283</v>
      </c>
      <c r="D20" s="7">
        <v>403434</v>
      </c>
      <c r="E20" s="7" t="s">
        <v>284</v>
      </c>
      <c r="F20" s="7">
        <v>1832012</v>
      </c>
      <c r="G20" s="36">
        <v>173.5</v>
      </c>
      <c r="H20" s="47">
        <f t="shared" si="0"/>
        <v>72.29166666666667</v>
      </c>
      <c r="I20" s="36">
        <v>152.5</v>
      </c>
      <c r="J20" s="47">
        <f t="shared" si="1"/>
        <v>63.541666666666664</v>
      </c>
      <c r="K20" s="36">
        <v>159.5</v>
      </c>
      <c r="L20" s="47">
        <f t="shared" si="2"/>
        <v>66.45833333333333</v>
      </c>
      <c r="M20" s="19">
        <f t="shared" si="4"/>
        <v>485.5</v>
      </c>
      <c r="N20" s="25">
        <f t="shared" si="3"/>
        <v>67.43055555555556</v>
      </c>
      <c r="O20" s="19">
        <v>211</v>
      </c>
      <c r="P20" s="93">
        <v>4</v>
      </c>
      <c r="Q20" s="57"/>
      <c r="R20" s="12" t="s">
        <v>402</v>
      </c>
      <c r="T20" s="30"/>
    </row>
    <row r="21" spans="1:20" ht="15.75">
      <c r="A21" s="11">
        <v>1</v>
      </c>
      <c r="B21" s="116">
        <v>15.38</v>
      </c>
      <c r="C21" s="7" t="s">
        <v>125</v>
      </c>
      <c r="D21" s="7">
        <v>335649</v>
      </c>
      <c r="E21" s="7" t="s">
        <v>126</v>
      </c>
      <c r="F21" s="7">
        <v>60283091</v>
      </c>
      <c r="G21" s="36">
        <v>145.5</v>
      </c>
      <c r="H21" s="47">
        <f t="shared" si="0"/>
        <v>60.62499999999999</v>
      </c>
      <c r="I21" s="36">
        <v>141.5</v>
      </c>
      <c r="J21" s="47">
        <f t="shared" si="1"/>
        <v>58.958333333333336</v>
      </c>
      <c r="K21" s="36">
        <v>142</v>
      </c>
      <c r="L21" s="47">
        <f t="shared" si="2"/>
        <v>59.166666666666664</v>
      </c>
      <c r="M21" s="19">
        <f t="shared" si="4"/>
        <v>429</v>
      </c>
      <c r="N21" s="25">
        <f t="shared" si="3"/>
        <v>59.583333333333336</v>
      </c>
      <c r="O21" s="19">
        <v>177</v>
      </c>
      <c r="P21" s="93"/>
      <c r="Q21" s="57"/>
      <c r="R21" s="12"/>
      <c r="T21" s="30"/>
    </row>
    <row r="22" spans="1:20" ht="15.75">
      <c r="A22" s="11">
        <v>81</v>
      </c>
      <c r="B22" s="116">
        <v>15.45</v>
      </c>
      <c r="C22" s="7" t="s">
        <v>139</v>
      </c>
      <c r="D22" s="7">
        <v>300756</v>
      </c>
      <c r="E22" s="7" t="s">
        <v>140</v>
      </c>
      <c r="F22" s="7">
        <v>1632013</v>
      </c>
      <c r="G22" s="36">
        <v>163.5</v>
      </c>
      <c r="H22" s="47">
        <f t="shared" si="0"/>
        <v>68.125</v>
      </c>
      <c r="I22" s="36">
        <v>156</v>
      </c>
      <c r="J22" s="47">
        <f t="shared" si="1"/>
        <v>65</v>
      </c>
      <c r="K22" s="36">
        <v>155.5</v>
      </c>
      <c r="L22" s="47">
        <f t="shared" si="2"/>
        <v>64.79166666666667</v>
      </c>
      <c r="M22" s="19">
        <f t="shared" si="4"/>
        <v>475</v>
      </c>
      <c r="N22" s="25">
        <f t="shared" si="3"/>
        <v>65.97222222222221</v>
      </c>
      <c r="O22" s="19">
        <v>198</v>
      </c>
      <c r="P22" s="93">
        <v>7</v>
      </c>
      <c r="Q22" s="57"/>
      <c r="R22" s="12" t="s">
        <v>402</v>
      </c>
      <c r="T22" s="30"/>
    </row>
    <row r="23" spans="1:20" ht="15.75">
      <c r="A23" s="11">
        <v>145</v>
      </c>
      <c r="B23" s="116">
        <v>15.53</v>
      </c>
      <c r="C23" s="7" t="s">
        <v>275</v>
      </c>
      <c r="D23" s="7">
        <v>294993</v>
      </c>
      <c r="E23" s="7" t="s">
        <v>276</v>
      </c>
      <c r="F23" s="7">
        <v>1634841</v>
      </c>
      <c r="G23" s="36">
        <v>143.5</v>
      </c>
      <c r="H23" s="47">
        <f t="shared" si="0"/>
        <v>59.791666666666664</v>
      </c>
      <c r="I23" s="36">
        <v>147</v>
      </c>
      <c r="J23" s="47">
        <f t="shared" si="1"/>
        <v>61.25000000000001</v>
      </c>
      <c r="K23" s="36">
        <v>142.5</v>
      </c>
      <c r="L23" s="47">
        <f t="shared" si="2"/>
        <v>59.375</v>
      </c>
      <c r="M23" s="19">
        <f t="shared" si="4"/>
        <v>433</v>
      </c>
      <c r="N23" s="25">
        <f t="shared" si="3"/>
        <v>60.138888888888886</v>
      </c>
      <c r="O23" s="19">
        <v>181</v>
      </c>
      <c r="P23" s="93"/>
      <c r="Q23" s="57"/>
      <c r="R23" s="12"/>
      <c r="T23" s="30"/>
    </row>
    <row r="24" spans="1:20" ht="15.75">
      <c r="A24" s="11">
        <v>11</v>
      </c>
      <c r="B24" s="116">
        <v>16</v>
      </c>
      <c r="C24" s="7" t="s">
        <v>130</v>
      </c>
      <c r="D24" s="7">
        <v>1410766</v>
      </c>
      <c r="E24" s="7" t="s">
        <v>131</v>
      </c>
      <c r="F24" s="7">
        <v>1730534</v>
      </c>
      <c r="G24" s="36">
        <v>183.5</v>
      </c>
      <c r="H24" s="47">
        <f t="shared" si="0"/>
        <v>76.45833333333333</v>
      </c>
      <c r="I24" s="36">
        <v>171</v>
      </c>
      <c r="J24" s="47">
        <f t="shared" si="1"/>
        <v>71.25</v>
      </c>
      <c r="K24" s="36">
        <v>168.5</v>
      </c>
      <c r="L24" s="47">
        <f t="shared" si="2"/>
        <v>70.20833333333333</v>
      </c>
      <c r="M24" s="19">
        <f t="shared" si="4"/>
        <v>523</v>
      </c>
      <c r="N24" s="25">
        <f t="shared" si="3"/>
        <v>72.63888888888889</v>
      </c>
      <c r="O24" s="19">
        <v>222</v>
      </c>
      <c r="P24" s="93">
        <v>1</v>
      </c>
      <c r="Q24" s="57"/>
      <c r="R24" s="12" t="s">
        <v>402</v>
      </c>
      <c r="T24" s="30"/>
    </row>
    <row r="25" spans="1:20" ht="15.75">
      <c r="A25" s="11">
        <v>14</v>
      </c>
      <c r="B25" s="116">
        <v>16.08</v>
      </c>
      <c r="C25" s="7" t="s">
        <v>132</v>
      </c>
      <c r="D25" s="7">
        <v>341037</v>
      </c>
      <c r="E25" s="7" t="s">
        <v>133</v>
      </c>
      <c r="F25" s="7">
        <v>50686</v>
      </c>
      <c r="G25" s="36">
        <v>173</v>
      </c>
      <c r="H25" s="47">
        <f t="shared" si="0"/>
        <v>72.08333333333333</v>
      </c>
      <c r="I25" s="36">
        <v>154.5</v>
      </c>
      <c r="J25" s="47">
        <f t="shared" si="1"/>
        <v>64.375</v>
      </c>
      <c r="K25" s="36">
        <v>144.5</v>
      </c>
      <c r="L25" s="47">
        <f t="shared" si="2"/>
        <v>60.20833333333333</v>
      </c>
      <c r="M25" s="19">
        <f t="shared" si="4"/>
        <v>472</v>
      </c>
      <c r="N25" s="25">
        <f t="shared" si="3"/>
        <v>65.55555555555556</v>
      </c>
      <c r="O25" s="19">
        <v>200</v>
      </c>
      <c r="P25" s="93">
        <v>8</v>
      </c>
      <c r="Q25" s="57"/>
      <c r="R25" s="12" t="s">
        <v>402</v>
      </c>
      <c r="T25" s="30"/>
    </row>
    <row r="26" spans="1:20" ht="15.75">
      <c r="A26" s="11"/>
      <c r="B26" s="152">
        <v>16.15</v>
      </c>
      <c r="C26" s="7"/>
      <c r="D26" s="7"/>
      <c r="E26" s="7"/>
      <c r="F26" s="7"/>
      <c r="G26" s="36"/>
      <c r="H26" s="47">
        <f t="shared" si="0"/>
        <v>0</v>
      </c>
      <c r="I26" s="36"/>
      <c r="J26" s="47">
        <f t="shared" si="1"/>
        <v>0</v>
      </c>
      <c r="K26" s="36"/>
      <c r="L26" s="47">
        <f t="shared" si="2"/>
        <v>0</v>
      </c>
      <c r="M26" s="19">
        <f t="shared" si="4"/>
        <v>0</v>
      </c>
      <c r="N26" s="25">
        <f t="shared" si="3"/>
        <v>0</v>
      </c>
      <c r="O26" s="19"/>
      <c r="P26" s="7"/>
      <c r="Q26" s="57"/>
      <c r="R26" s="12"/>
      <c r="T26" s="30"/>
    </row>
    <row r="27" spans="1:20" ht="15.75">
      <c r="A27" s="11"/>
      <c r="B27" s="7"/>
      <c r="C27" s="7"/>
      <c r="D27" s="7"/>
      <c r="E27" s="7"/>
      <c r="F27" s="7"/>
      <c r="G27" s="36"/>
      <c r="H27" s="47">
        <f t="shared" si="0"/>
        <v>0</v>
      </c>
      <c r="I27" s="36"/>
      <c r="J27" s="47">
        <f t="shared" si="1"/>
        <v>0</v>
      </c>
      <c r="K27" s="36"/>
      <c r="L27" s="47">
        <f t="shared" si="2"/>
        <v>0</v>
      </c>
      <c r="M27" s="19">
        <f t="shared" si="4"/>
        <v>0</v>
      </c>
      <c r="N27" s="25">
        <f t="shared" si="3"/>
        <v>0</v>
      </c>
      <c r="O27" s="19"/>
      <c r="P27" s="7"/>
      <c r="Q27" s="57"/>
      <c r="R27" s="12"/>
      <c r="T27" s="30"/>
    </row>
    <row r="28" spans="1:20" ht="15.75">
      <c r="A28" s="11"/>
      <c r="B28" s="7"/>
      <c r="C28" s="7"/>
      <c r="D28" s="7"/>
      <c r="E28" s="7"/>
      <c r="F28" s="7"/>
      <c r="G28" s="36"/>
      <c r="H28" s="47">
        <f t="shared" si="0"/>
        <v>0</v>
      </c>
      <c r="I28" s="36"/>
      <c r="J28" s="47">
        <f t="shared" si="1"/>
        <v>0</v>
      </c>
      <c r="K28" s="36"/>
      <c r="L28" s="47">
        <f t="shared" si="2"/>
        <v>0</v>
      </c>
      <c r="M28" s="19">
        <f t="shared" si="4"/>
        <v>0</v>
      </c>
      <c r="N28" s="25">
        <f t="shared" si="3"/>
        <v>0</v>
      </c>
      <c r="O28" s="19"/>
      <c r="P28" s="7"/>
      <c r="Q28" s="57"/>
      <c r="R28" s="12"/>
      <c r="T28" s="30"/>
    </row>
    <row r="29" spans="1:20" ht="15.75">
      <c r="A29" s="11"/>
      <c r="B29" s="7"/>
      <c r="C29" s="7"/>
      <c r="D29" s="7"/>
      <c r="E29" s="7"/>
      <c r="F29" s="7"/>
      <c r="G29" s="36"/>
      <c r="H29" s="47">
        <f t="shared" si="0"/>
        <v>0</v>
      </c>
      <c r="I29" s="36"/>
      <c r="J29" s="47">
        <f t="shared" si="1"/>
        <v>0</v>
      </c>
      <c r="K29" s="36"/>
      <c r="L29" s="47">
        <f t="shared" si="2"/>
        <v>0</v>
      </c>
      <c r="M29" s="19">
        <f t="shared" si="4"/>
        <v>0</v>
      </c>
      <c r="N29" s="25">
        <f t="shared" si="3"/>
        <v>0</v>
      </c>
      <c r="O29" s="19"/>
      <c r="P29" s="7"/>
      <c r="Q29" s="57"/>
      <c r="R29" s="12"/>
      <c r="T29" s="30"/>
    </row>
    <row r="30" spans="1:20" ht="15.75">
      <c r="A30" s="11"/>
      <c r="B30" s="7"/>
      <c r="C30" s="7"/>
      <c r="D30" s="7"/>
      <c r="E30" s="7"/>
      <c r="F30" s="7"/>
      <c r="G30" s="36"/>
      <c r="H30" s="47">
        <f t="shared" si="0"/>
        <v>0</v>
      </c>
      <c r="I30" s="36"/>
      <c r="J30" s="47">
        <f t="shared" si="1"/>
        <v>0</v>
      </c>
      <c r="K30" s="36"/>
      <c r="L30" s="47">
        <f t="shared" si="2"/>
        <v>0</v>
      </c>
      <c r="M30" s="19">
        <f t="shared" si="4"/>
        <v>0</v>
      </c>
      <c r="N30" s="25">
        <f t="shared" si="3"/>
        <v>0</v>
      </c>
      <c r="O30" s="19"/>
      <c r="P30" s="7"/>
      <c r="Q30" s="57"/>
      <c r="R30" s="12"/>
      <c r="T30" s="30"/>
    </row>
    <row r="31" spans="1:20" ht="15.75">
      <c r="A31" s="11"/>
      <c r="B31" s="7"/>
      <c r="C31" s="7"/>
      <c r="D31" s="7"/>
      <c r="E31" s="7"/>
      <c r="F31" s="7"/>
      <c r="G31" s="36"/>
      <c r="H31" s="47">
        <f t="shared" si="0"/>
        <v>0</v>
      </c>
      <c r="I31" s="36"/>
      <c r="J31" s="47">
        <f t="shared" si="1"/>
        <v>0</v>
      </c>
      <c r="K31" s="36"/>
      <c r="L31" s="47">
        <f t="shared" si="2"/>
        <v>0</v>
      </c>
      <c r="M31" s="19">
        <f t="shared" si="4"/>
        <v>0</v>
      </c>
      <c r="N31" s="25">
        <f t="shared" si="3"/>
        <v>0</v>
      </c>
      <c r="O31" s="19"/>
      <c r="P31" s="7"/>
      <c r="Q31" s="57"/>
      <c r="R31" s="12"/>
      <c r="T31" s="30"/>
    </row>
    <row r="32" spans="1:20" ht="15.75">
      <c r="A32" s="11"/>
      <c r="B32" s="7"/>
      <c r="C32" s="7"/>
      <c r="D32" s="7"/>
      <c r="E32" s="7"/>
      <c r="F32" s="7"/>
      <c r="G32" s="36"/>
      <c r="H32" s="47">
        <f t="shared" si="0"/>
        <v>0</v>
      </c>
      <c r="I32" s="36"/>
      <c r="J32" s="47">
        <f t="shared" si="1"/>
        <v>0</v>
      </c>
      <c r="K32" s="36"/>
      <c r="L32" s="47">
        <f t="shared" si="2"/>
        <v>0</v>
      </c>
      <c r="M32" s="19">
        <f t="shared" si="4"/>
        <v>0</v>
      </c>
      <c r="N32" s="25">
        <f t="shared" si="3"/>
        <v>0</v>
      </c>
      <c r="O32" s="19"/>
      <c r="P32" s="7"/>
      <c r="Q32" s="57"/>
      <c r="R32" s="12"/>
      <c r="T32" s="30"/>
    </row>
    <row r="33" spans="1:20" ht="15.75">
      <c r="A33" s="11"/>
      <c r="B33" s="7"/>
      <c r="C33" s="7"/>
      <c r="D33" s="7"/>
      <c r="E33" s="7"/>
      <c r="F33" s="7"/>
      <c r="G33" s="36"/>
      <c r="H33" s="47">
        <f t="shared" si="0"/>
        <v>0</v>
      </c>
      <c r="I33" s="36"/>
      <c r="J33" s="47">
        <f t="shared" si="1"/>
        <v>0</v>
      </c>
      <c r="K33" s="36"/>
      <c r="L33" s="47">
        <f t="shared" si="2"/>
        <v>0</v>
      </c>
      <c r="M33" s="19">
        <f t="shared" si="4"/>
        <v>0</v>
      </c>
      <c r="N33" s="25">
        <f t="shared" si="3"/>
        <v>0</v>
      </c>
      <c r="O33" s="19"/>
      <c r="P33" s="7"/>
      <c r="Q33" s="57"/>
      <c r="R33" s="12"/>
      <c r="T33" s="30"/>
    </row>
    <row r="34" spans="1:20" ht="15.75">
      <c r="A34" s="11"/>
      <c r="B34" s="7"/>
      <c r="C34" s="7"/>
      <c r="D34" s="7"/>
      <c r="E34" s="7"/>
      <c r="F34" s="7"/>
      <c r="G34" s="36"/>
      <c r="H34" s="47">
        <f t="shared" si="0"/>
        <v>0</v>
      </c>
      <c r="I34" s="36"/>
      <c r="J34" s="47">
        <f t="shared" si="1"/>
        <v>0</v>
      </c>
      <c r="K34" s="36"/>
      <c r="L34" s="47">
        <f t="shared" si="2"/>
        <v>0</v>
      </c>
      <c r="M34" s="19">
        <f t="shared" si="4"/>
        <v>0</v>
      </c>
      <c r="N34" s="25">
        <f t="shared" si="3"/>
        <v>0</v>
      </c>
      <c r="O34" s="19"/>
      <c r="P34" s="7"/>
      <c r="Q34" s="57"/>
      <c r="R34" s="12"/>
      <c r="T34" s="30"/>
    </row>
    <row r="35" spans="1:20" ht="15.75">
      <c r="A35" s="11"/>
      <c r="B35" s="7"/>
      <c r="C35" s="7"/>
      <c r="D35" s="7"/>
      <c r="E35" s="7"/>
      <c r="F35" s="7"/>
      <c r="G35" s="36"/>
      <c r="H35" s="47">
        <f t="shared" si="0"/>
        <v>0</v>
      </c>
      <c r="I35" s="36"/>
      <c r="J35" s="47">
        <f t="shared" si="1"/>
        <v>0</v>
      </c>
      <c r="K35" s="36"/>
      <c r="L35" s="47">
        <f t="shared" si="2"/>
        <v>0</v>
      </c>
      <c r="M35" s="19">
        <f t="shared" si="4"/>
        <v>0</v>
      </c>
      <c r="N35" s="25">
        <f t="shared" si="3"/>
        <v>0</v>
      </c>
      <c r="O35" s="19"/>
      <c r="P35" s="7"/>
      <c r="Q35" s="57"/>
      <c r="R35" s="12"/>
      <c r="T35" s="30"/>
    </row>
    <row r="36" spans="1:20" ht="15.75">
      <c r="A36" s="11"/>
      <c r="B36" s="7"/>
      <c r="C36" s="7"/>
      <c r="D36" s="7"/>
      <c r="E36" s="7"/>
      <c r="F36" s="7"/>
      <c r="G36" s="36"/>
      <c r="H36" s="47">
        <f t="shared" si="0"/>
        <v>0</v>
      </c>
      <c r="I36" s="36"/>
      <c r="J36" s="47">
        <f t="shared" si="1"/>
        <v>0</v>
      </c>
      <c r="K36" s="36"/>
      <c r="L36" s="47">
        <f t="shared" si="2"/>
        <v>0</v>
      </c>
      <c r="M36" s="19">
        <f t="shared" si="4"/>
        <v>0</v>
      </c>
      <c r="N36" s="25">
        <f t="shared" si="3"/>
        <v>0</v>
      </c>
      <c r="O36" s="19"/>
      <c r="P36" s="7"/>
      <c r="Q36" s="57"/>
      <c r="R36" s="12"/>
      <c r="T36" s="30"/>
    </row>
    <row r="37" spans="1:20" ht="15.75">
      <c r="A37" s="11"/>
      <c r="B37" s="7"/>
      <c r="C37" s="7"/>
      <c r="D37" s="7"/>
      <c r="E37" s="7"/>
      <c r="F37" s="7"/>
      <c r="G37" s="36"/>
      <c r="H37" s="47">
        <f t="shared" si="0"/>
        <v>0</v>
      </c>
      <c r="I37" s="36"/>
      <c r="J37" s="47">
        <f t="shared" si="1"/>
        <v>0</v>
      </c>
      <c r="K37" s="36"/>
      <c r="L37" s="47">
        <f t="shared" si="2"/>
        <v>0</v>
      </c>
      <c r="M37" s="19">
        <f t="shared" si="4"/>
        <v>0</v>
      </c>
      <c r="N37" s="25">
        <f t="shared" si="3"/>
        <v>0</v>
      </c>
      <c r="O37" s="19"/>
      <c r="P37" s="7"/>
      <c r="Q37" s="57"/>
      <c r="R37" s="12"/>
      <c r="T37" s="30"/>
    </row>
    <row r="38" spans="1:20" ht="15.75">
      <c r="A38" s="11"/>
      <c r="B38" s="7"/>
      <c r="C38" s="7"/>
      <c r="D38" s="7"/>
      <c r="E38" s="7"/>
      <c r="F38" s="7"/>
      <c r="G38" s="36"/>
      <c r="H38" s="47">
        <f t="shared" si="0"/>
        <v>0</v>
      </c>
      <c r="I38" s="36"/>
      <c r="J38" s="47">
        <f t="shared" si="1"/>
        <v>0</v>
      </c>
      <c r="K38" s="36"/>
      <c r="L38" s="47">
        <f t="shared" si="2"/>
        <v>0</v>
      </c>
      <c r="M38" s="19">
        <f t="shared" si="4"/>
        <v>0</v>
      </c>
      <c r="N38" s="25">
        <f t="shared" si="3"/>
        <v>0</v>
      </c>
      <c r="O38" s="19"/>
      <c r="P38" s="7"/>
      <c r="Q38" s="57"/>
      <c r="R38" s="12"/>
      <c r="T38" s="30"/>
    </row>
    <row r="39" spans="1:20" ht="15.75">
      <c r="A39" s="11"/>
      <c r="B39" s="7"/>
      <c r="C39" s="7"/>
      <c r="D39" s="7"/>
      <c r="E39" s="7"/>
      <c r="F39" s="7"/>
      <c r="G39" s="36"/>
      <c r="H39" s="47">
        <f t="shared" si="0"/>
        <v>0</v>
      </c>
      <c r="I39" s="36"/>
      <c r="J39" s="47">
        <f t="shared" si="1"/>
        <v>0</v>
      </c>
      <c r="K39" s="36"/>
      <c r="L39" s="47">
        <f t="shared" si="2"/>
        <v>0</v>
      </c>
      <c r="M39" s="19">
        <f t="shared" si="4"/>
        <v>0</v>
      </c>
      <c r="N39" s="25">
        <f t="shared" si="3"/>
        <v>0</v>
      </c>
      <c r="O39" s="19"/>
      <c r="P39" s="7"/>
      <c r="Q39" s="57"/>
      <c r="R39" s="12"/>
      <c r="T39" s="30"/>
    </row>
    <row r="40" spans="1:20" ht="15.75">
      <c r="A40" s="11"/>
      <c r="B40" s="7"/>
      <c r="C40" s="7"/>
      <c r="D40" s="7"/>
      <c r="E40" s="7"/>
      <c r="F40" s="7"/>
      <c r="G40" s="36"/>
      <c r="H40" s="47">
        <f t="shared" si="0"/>
        <v>0</v>
      </c>
      <c r="I40" s="36"/>
      <c r="J40" s="47">
        <f t="shared" si="1"/>
        <v>0</v>
      </c>
      <c r="K40" s="36"/>
      <c r="L40" s="47">
        <f t="shared" si="2"/>
        <v>0</v>
      </c>
      <c r="M40" s="19">
        <f t="shared" si="4"/>
        <v>0</v>
      </c>
      <c r="N40" s="25">
        <f t="shared" si="3"/>
        <v>0</v>
      </c>
      <c r="O40" s="19"/>
      <c r="P40" s="7"/>
      <c r="Q40" s="57"/>
      <c r="R40" s="12"/>
      <c r="T40" s="30"/>
    </row>
    <row r="41" spans="1:20" ht="15.75">
      <c r="A41" s="11"/>
      <c r="B41" s="7"/>
      <c r="C41" s="7"/>
      <c r="D41" s="7"/>
      <c r="E41" s="7"/>
      <c r="F41" s="7"/>
      <c r="G41" s="36"/>
      <c r="H41" s="47">
        <f t="shared" si="0"/>
        <v>0</v>
      </c>
      <c r="I41" s="36"/>
      <c r="J41" s="47">
        <f t="shared" si="1"/>
        <v>0</v>
      </c>
      <c r="K41" s="36"/>
      <c r="L41" s="47">
        <f t="shared" si="2"/>
        <v>0</v>
      </c>
      <c r="M41" s="19">
        <f t="shared" si="4"/>
        <v>0</v>
      </c>
      <c r="N41" s="25">
        <f t="shared" si="3"/>
        <v>0</v>
      </c>
      <c r="O41" s="19"/>
      <c r="P41" s="7"/>
      <c r="Q41" s="57"/>
      <c r="R41" s="12"/>
      <c r="T41" s="30"/>
    </row>
    <row r="42" spans="1:20" ht="15.75">
      <c r="A42" s="11"/>
      <c r="B42" s="7"/>
      <c r="C42" s="7"/>
      <c r="D42" s="7"/>
      <c r="E42" s="7"/>
      <c r="F42" s="7"/>
      <c r="G42" s="36"/>
      <c r="H42" s="47">
        <f t="shared" si="0"/>
        <v>0</v>
      </c>
      <c r="I42" s="36"/>
      <c r="J42" s="47">
        <f t="shared" si="1"/>
        <v>0</v>
      </c>
      <c r="K42" s="36"/>
      <c r="L42" s="47">
        <f t="shared" si="2"/>
        <v>0</v>
      </c>
      <c r="M42" s="19">
        <f t="shared" si="4"/>
        <v>0</v>
      </c>
      <c r="N42" s="25">
        <f t="shared" si="3"/>
        <v>0</v>
      </c>
      <c r="O42" s="19"/>
      <c r="P42" s="7"/>
      <c r="Q42" s="57"/>
      <c r="R42" s="12"/>
      <c r="T42" s="30"/>
    </row>
    <row r="43" spans="1:20" ht="15.75">
      <c r="A43" s="11"/>
      <c r="B43" s="7"/>
      <c r="C43" s="7"/>
      <c r="D43" s="7"/>
      <c r="E43" s="7"/>
      <c r="F43" s="7"/>
      <c r="G43" s="36"/>
      <c r="H43" s="47">
        <f t="shared" si="0"/>
        <v>0</v>
      </c>
      <c r="I43" s="36"/>
      <c r="J43" s="47">
        <f t="shared" si="1"/>
        <v>0</v>
      </c>
      <c r="K43" s="36"/>
      <c r="L43" s="47">
        <f t="shared" si="2"/>
        <v>0</v>
      </c>
      <c r="M43" s="19">
        <f t="shared" si="4"/>
        <v>0</v>
      </c>
      <c r="N43" s="25">
        <f t="shared" si="3"/>
        <v>0</v>
      </c>
      <c r="O43" s="19"/>
      <c r="P43" s="7"/>
      <c r="Q43" s="57"/>
      <c r="R43" s="12"/>
      <c r="T43" s="30"/>
    </row>
    <row r="44" spans="1:20" ht="15.75">
      <c r="A44" s="11"/>
      <c r="B44" s="7"/>
      <c r="C44" s="7"/>
      <c r="D44" s="7"/>
      <c r="E44" s="7"/>
      <c r="F44" s="7"/>
      <c r="G44" s="36"/>
      <c r="H44" s="47">
        <f t="shared" si="0"/>
        <v>0</v>
      </c>
      <c r="I44" s="36"/>
      <c r="J44" s="47">
        <f t="shared" si="1"/>
        <v>0</v>
      </c>
      <c r="K44" s="36"/>
      <c r="L44" s="47">
        <f t="shared" si="2"/>
        <v>0</v>
      </c>
      <c r="M44" s="19">
        <f t="shared" si="4"/>
        <v>0</v>
      </c>
      <c r="N44" s="25">
        <f t="shared" si="3"/>
        <v>0</v>
      </c>
      <c r="O44" s="19"/>
      <c r="P44" s="7"/>
      <c r="Q44" s="57"/>
      <c r="R44" s="12"/>
      <c r="T44" s="30"/>
    </row>
    <row r="45" spans="1:20" ht="15.75">
      <c r="A45" s="11"/>
      <c r="B45" s="7"/>
      <c r="C45" s="7"/>
      <c r="D45" s="7"/>
      <c r="E45" s="7"/>
      <c r="F45" s="7"/>
      <c r="G45" s="36"/>
      <c r="H45" s="47">
        <f t="shared" si="0"/>
        <v>0</v>
      </c>
      <c r="I45" s="36"/>
      <c r="J45" s="47">
        <f t="shared" si="1"/>
        <v>0</v>
      </c>
      <c r="K45" s="36"/>
      <c r="L45" s="47">
        <f t="shared" si="2"/>
        <v>0</v>
      </c>
      <c r="M45" s="19">
        <f t="shared" si="4"/>
        <v>0</v>
      </c>
      <c r="N45" s="25">
        <f t="shared" si="3"/>
        <v>0</v>
      </c>
      <c r="O45" s="19"/>
      <c r="P45" s="7"/>
      <c r="Q45" s="57"/>
      <c r="R45" s="12"/>
      <c r="T45" s="30"/>
    </row>
    <row r="46" spans="1:20" ht="15.75">
      <c r="A46" s="11"/>
      <c r="B46" s="7"/>
      <c r="C46" s="7"/>
      <c r="D46" s="7"/>
      <c r="E46" s="7"/>
      <c r="F46" s="7"/>
      <c r="G46" s="36"/>
      <c r="H46" s="47">
        <f t="shared" si="0"/>
        <v>0</v>
      </c>
      <c r="I46" s="36"/>
      <c r="J46" s="47">
        <f t="shared" si="1"/>
        <v>0</v>
      </c>
      <c r="K46" s="36"/>
      <c r="L46" s="47">
        <f t="shared" si="2"/>
        <v>0</v>
      </c>
      <c r="M46" s="19">
        <f t="shared" si="4"/>
        <v>0</v>
      </c>
      <c r="N46" s="25">
        <f t="shared" si="3"/>
        <v>0</v>
      </c>
      <c r="O46" s="19"/>
      <c r="P46" s="7"/>
      <c r="Q46" s="57"/>
      <c r="R46" s="12"/>
      <c r="T46" s="30"/>
    </row>
    <row r="47" spans="1:20" ht="16.5" thickBot="1">
      <c r="A47" s="13"/>
      <c r="B47" s="14"/>
      <c r="C47" s="14"/>
      <c r="D47" s="14"/>
      <c r="E47" s="14"/>
      <c r="F47" s="14"/>
      <c r="G47" s="53"/>
      <c r="H47" s="54">
        <f t="shared" si="0"/>
        <v>0</v>
      </c>
      <c r="I47" s="53"/>
      <c r="J47" s="54">
        <f t="shared" si="1"/>
        <v>0</v>
      </c>
      <c r="K47" s="53"/>
      <c r="L47" s="54">
        <f t="shared" si="2"/>
        <v>0</v>
      </c>
      <c r="M47" s="20">
        <f t="shared" si="4"/>
        <v>0</v>
      </c>
      <c r="N47" s="26">
        <f t="shared" si="3"/>
        <v>0</v>
      </c>
      <c r="O47" s="20"/>
      <c r="P47" s="14"/>
      <c r="Q47" s="58"/>
      <c r="R47" s="15"/>
      <c r="T47" s="30"/>
    </row>
  </sheetData>
  <sheetProtection/>
  <mergeCells count="1">
    <mergeCell ref="E5:M5"/>
  </mergeCells>
  <conditionalFormatting sqref="T8:T47">
    <cfRule type="cellIs" priority="1" dxfId="1" operator="greaterThan" stopIfTrue="1">
      <formula>6.99</formula>
    </cfRule>
  </conditionalFormatting>
  <conditionalFormatting sqref="T8:T47">
    <cfRule type="cellIs" priority="1" dxfId="0" operator="greaterThan" stopIfTrue="1">
      <formula>0.0699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6.7109375" style="0" customWidth="1"/>
    <col min="2" max="2" width="5.140625" style="0" customWidth="1"/>
    <col min="3" max="3" width="21.8515625" style="0" bestFit="1" customWidth="1"/>
    <col min="4" max="4" width="10.8515625" style="0" bestFit="1" customWidth="1"/>
    <col min="5" max="5" width="29.7109375" style="0" bestFit="1" customWidth="1"/>
    <col min="6" max="6" width="11.421875" style="0" bestFit="1" customWidth="1"/>
  </cols>
  <sheetData>
    <row r="1" spans="1:11" ht="18.75">
      <c r="A1" s="76" t="s">
        <v>372</v>
      </c>
      <c r="B1" s="2"/>
      <c r="C1" s="2"/>
      <c r="D1" s="2"/>
      <c r="E1" s="2"/>
      <c r="F1" s="2"/>
      <c r="G1" s="16"/>
      <c r="H1" s="22"/>
      <c r="I1" s="16"/>
      <c r="J1" s="2"/>
      <c r="K1" s="2"/>
    </row>
    <row r="2" spans="1:11" ht="15.75">
      <c r="A2" s="59" t="s">
        <v>1</v>
      </c>
      <c r="B2" s="6"/>
      <c r="C2" s="6"/>
      <c r="D2" s="6"/>
      <c r="E2" s="6"/>
      <c r="F2" s="6" t="s">
        <v>9</v>
      </c>
      <c r="G2" s="60" t="s">
        <v>7</v>
      </c>
      <c r="H2" s="22"/>
      <c r="I2" s="16"/>
      <c r="J2" s="2"/>
      <c r="K2" s="2"/>
    </row>
    <row r="3" spans="1:11" ht="15.75">
      <c r="A3" s="59" t="s">
        <v>0</v>
      </c>
      <c r="B3" s="6" t="s">
        <v>364</v>
      </c>
      <c r="C3" s="6"/>
      <c r="D3" s="6"/>
      <c r="E3" s="6"/>
      <c r="F3" s="6"/>
      <c r="G3" s="60"/>
      <c r="H3" s="22"/>
      <c r="I3" s="16"/>
      <c r="J3" s="2"/>
      <c r="K3" s="2"/>
    </row>
    <row r="4" spans="1:11" ht="15.75">
      <c r="A4" s="59" t="s">
        <v>10</v>
      </c>
      <c r="B4" s="6">
        <v>10</v>
      </c>
      <c r="C4" s="6"/>
      <c r="D4" s="6"/>
      <c r="E4" s="6"/>
      <c r="F4" s="6"/>
      <c r="G4" s="60"/>
      <c r="H4" s="22"/>
      <c r="I4" s="21"/>
      <c r="J4" s="2"/>
      <c r="K4" s="2"/>
    </row>
    <row r="5" spans="1:11" ht="12.75">
      <c r="A5" s="77" t="s">
        <v>16</v>
      </c>
      <c r="B5" s="2"/>
      <c r="C5" s="2"/>
      <c r="D5" s="2"/>
      <c r="E5" s="2"/>
      <c r="F5" s="2"/>
      <c r="G5" s="16"/>
      <c r="H5" s="22"/>
      <c r="I5" s="16"/>
      <c r="J5" s="2"/>
      <c r="K5" s="2"/>
    </row>
    <row r="6" spans="1:11" ht="13.5" thickBot="1">
      <c r="A6" s="78"/>
      <c r="B6" s="4"/>
      <c r="C6" s="4"/>
      <c r="D6" s="4"/>
      <c r="E6" s="4"/>
      <c r="F6" s="4"/>
      <c r="G6" s="17"/>
      <c r="H6" s="23"/>
      <c r="I6" s="17"/>
      <c r="J6" s="4"/>
      <c r="K6" s="2"/>
    </row>
    <row r="7" spans="1:11" ht="15.75">
      <c r="A7" s="67" t="s">
        <v>2</v>
      </c>
      <c r="B7" s="68" t="s">
        <v>13</v>
      </c>
      <c r="C7" s="68" t="s">
        <v>3</v>
      </c>
      <c r="D7" s="68" t="s">
        <v>4</v>
      </c>
      <c r="E7" s="68" t="s">
        <v>5</v>
      </c>
      <c r="F7" s="68" t="s">
        <v>6</v>
      </c>
      <c r="G7" s="69" t="s">
        <v>365</v>
      </c>
      <c r="H7" s="70" t="s">
        <v>362</v>
      </c>
      <c r="I7" s="69" t="s">
        <v>363</v>
      </c>
      <c r="J7" s="71" t="s">
        <v>12</v>
      </c>
      <c r="K7" s="68" t="s">
        <v>8</v>
      </c>
    </row>
    <row r="8" spans="1:11" ht="15.75">
      <c r="A8" s="116">
        <v>13</v>
      </c>
      <c r="B8" s="11">
        <v>139</v>
      </c>
      <c r="C8" s="7" t="s">
        <v>264</v>
      </c>
      <c r="D8" s="7">
        <v>1043680</v>
      </c>
      <c r="E8" s="7" t="s">
        <v>265</v>
      </c>
      <c r="F8" s="7">
        <v>1534642</v>
      </c>
      <c r="G8" s="7" t="s">
        <v>386</v>
      </c>
      <c r="H8" s="25">
        <v>195</v>
      </c>
      <c r="I8" s="19">
        <v>54</v>
      </c>
      <c r="J8" s="7">
        <v>67.24</v>
      </c>
      <c r="K8" s="83">
        <v>2</v>
      </c>
    </row>
    <row r="9" spans="1:11" ht="15.75">
      <c r="A9" s="116">
        <v>13.08</v>
      </c>
      <c r="B9" s="113">
        <v>6</v>
      </c>
      <c r="C9" s="7" t="s">
        <v>200</v>
      </c>
      <c r="D9" s="7">
        <v>1810090</v>
      </c>
      <c r="E9" s="7" t="s">
        <v>201</v>
      </c>
      <c r="F9" s="7">
        <v>1830145</v>
      </c>
      <c r="G9" s="115" t="s">
        <v>386</v>
      </c>
      <c r="H9" s="25">
        <v>203.5</v>
      </c>
      <c r="I9" s="19">
        <v>57</v>
      </c>
      <c r="J9" s="7">
        <v>70.17</v>
      </c>
      <c r="K9" s="83">
        <v>1</v>
      </c>
    </row>
    <row r="10" spans="1:11" ht="15.75">
      <c r="A10" s="116">
        <v>13.15</v>
      </c>
      <c r="B10" s="113">
        <v>10</v>
      </c>
      <c r="C10" s="7" t="s">
        <v>202</v>
      </c>
      <c r="D10" s="7">
        <v>1510336</v>
      </c>
      <c r="E10" s="7" t="s">
        <v>203</v>
      </c>
      <c r="F10" s="7">
        <v>1534502</v>
      </c>
      <c r="G10" s="115" t="s">
        <v>386</v>
      </c>
      <c r="H10" s="25">
        <v>175.5</v>
      </c>
      <c r="I10" s="19">
        <v>48</v>
      </c>
      <c r="J10" s="7">
        <v>60.51</v>
      </c>
      <c r="K10" s="83"/>
    </row>
    <row r="11" spans="1:11" ht="15.75">
      <c r="A11" s="116">
        <v>13.23</v>
      </c>
      <c r="B11" s="113">
        <v>179</v>
      </c>
      <c r="C11" s="7" t="s">
        <v>343</v>
      </c>
      <c r="D11" s="7">
        <v>1734361</v>
      </c>
      <c r="E11" s="7" t="s">
        <v>344</v>
      </c>
      <c r="F11" s="7">
        <v>1734361</v>
      </c>
      <c r="G11" s="115" t="s">
        <v>386</v>
      </c>
      <c r="H11" s="25">
        <v>182</v>
      </c>
      <c r="I11" s="19">
        <v>49</v>
      </c>
      <c r="J11" s="7">
        <v>62.76</v>
      </c>
      <c r="K11" s="83">
        <v>6</v>
      </c>
    </row>
    <row r="12" spans="1:11" ht="15.75">
      <c r="A12" s="116">
        <v>13.3</v>
      </c>
      <c r="B12" s="113">
        <v>170</v>
      </c>
      <c r="C12" s="7" t="s">
        <v>321</v>
      </c>
      <c r="D12" s="7">
        <v>1510385</v>
      </c>
      <c r="E12" s="7" t="s">
        <v>322</v>
      </c>
      <c r="F12" s="7">
        <v>1530607</v>
      </c>
      <c r="G12" s="115" t="s">
        <v>386</v>
      </c>
      <c r="H12" s="25">
        <v>191</v>
      </c>
      <c r="I12" s="19">
        <v>54</v>
      </c>
      <c r="J12" s="7">
        <v>65.86</v>
      </c>
      <c r="K12" s="140">
        <v>1</v>
      </c>
    </row>
    <row r="13" spans="1:11" ht="15.75">
      <c r="A13" s="116">
        <v>13.38</v>
      </c>
      <c r="B13" s="113">
        <v>20</v>
      </c>
      <c r="C13" s="7" t="s">
        <v>170</v>
      </c>
      <c r="D13" s="7">
        <v>1612768</v>
      </c>
      <c r="E13" s="7" t="s">
        <v>171</v>
      </c>
      <c r="F13" s="7">
        <v>1634518</v>
      </c>
      <c r="G13" s="115" t="s">
        <v>386</v>
      </c>
      <c r="H13" s="25">
        <v>186.5</v>
      </c>
      <c r="I13" s="19">
        <v>50</v>
      </c>
      <c r="J13" s="7">
        <v>64.31</v>
      </c>
      <c r="K13" s="83">
        <v>3</v>
      </c>
    </row>
    <row r="14" spans="1:11" ht="15.75">
      <c r="A14" s="116">
        <v>13.45</v>
      </c>
      <c r="B14" s="113">
        <v>32</v>
      </c>
      <c r="C14" s="7" t="s">
        <v>204</v>
      </c>
      <c r="D14" s="7">
        <v>208981</v>
      </c>
      <c r="E14" s="7" t="s">
        <v>205</v>
      </c>
      <c r="F14" s="7">
        <v>1433041</v>
      </c>
      <c r="G14" s="115" t="s">
        <v>386</v>
      </c>
      <c r="H14" s="25">
        <v>180</v>
      </c>
      <c r="I14" s="19">
        <v>49</v>
      </c>
      <c r="J14" s="7">
        <v>62.06</v>
      </c>
      <c r="K14" s="83"/>
    </row>
    <row r="15" spans="1:11" ht="15.75">
      <c r="A15" s="116">
        <v>13.53</v>
      </c>
      <c r="B15" s="113">
        <v>45</v>
      </c>
      <c r="C15" s="7" t="s">
        <v>208</v>
      </c>
      <c r="D15" s="7">
        <v>1612021</v>
      </c>
      <c r="E15" s="7" t="s">
        <v>209</v>
      </c>
      <c r="F15" s="7">
        <v>1633497</v>
      </c>
      <c r="G15" s="115" t="s">
        <v>386</v>
      </c>
      <c r="H15" s="25" t="s">
        <v>397</v>
      </c>
      <c r="I15" s="19" t="s">
        <v>397</v>
      </c>
      <c r="J15" s="7" t="s">
        <v>397</v>
      </c>
      <c r="K15" s="83"/>
    </row>
    <row r="16" spans="1:11" ht="15.75">
      <c r="A16" s="116">
        <v>14</v>
      </c>
      <c r="B16" s="114">
        <v>55</v>
      </c>
      <c r="C16" s="7" t="s">
        <v>210</v>
      </c>
      <c r="D16" s="7">
        <v>1711731</v>
      </c>
      <c r="E16" s="7" t="s">
        <v>211</v>
      </c>
      <c r="F16" s="7">
        <v>1732649</v>
      </c>
      <c r="G16" s="115" t="s">
        <v>386</v>
      </c>
      <c r="H16" s="25" t="s">
        <v>397</v>
      </c>
      <c r="I16" s="19" t="s">
        <v>397</v>
      </c>
      <c r="J16" s="7" t="s">
        <v>397</v>
      </c>
      <c r="K16" s="83"/>
    </row>
    <row r="17" spans="1:11" ht="15.75">
      <c r="A17" s="116">
        <v>14.08</v>
      </c>
      <c r="B17" s="7">
        <v>129</v>
      </c>
      <c r="C17" s="7" t="s">
        <v>248</v>
      </c>
      <c r="D17" s="7">
        <v>1035246</v>
      </c>
      <c r="E17" s="7" t="s">
        <v>249</v>
      </c>
      <c r="F17" s="7">
        <v>1831325</v>
      </c>
      <c r="G17" s="19" t="s">
        <v>386</v>
      </c>
      <c r="H17" s="25">
        <v>182.5</v>
      </c>
      <c r="I17" s="19">
        <v>49</v>
      </c>
      <c r="J17" s="7">
        <v>62.93</v>
      </c>
      <c r="K17" s="83">
        <v>5</v>
      </c>
    </row>
    <row r="18" spans="1:11" ht="15.75">
      <c r="A18" s="116">
        <v>14.23</v>
      </c>
      <c r="B18" s="114">
        <v>69</v>
      </c>
      <c r="C18" s="7" t="s">
        <v>393</v>
      </c>
      <c r="D18" s="7">
        <v>1712437</v>
      </c>
      <c r="E18" s="7" t="s">
        <v>212</v>
      </c>
      <c r="F18" s="7">
        <v>1733768</v>
      </c>
      <c r="G18" s="115" t="s">
        <v>386</v>
      </c>
      <c r="H18" s="25" t="s">
        <v>397</v>
      </c>
      <c r="I18" s="19" t="s">
        <v>397</v>
      </c>
      <c r="J18" s="7" t="s">
        <v>397</v>
      </c>
      <c r="K18" s="83"/>
    </row>
    <row r="19" spans="1:11" ht="15.75">
      <c r="A19" s="116">
        <v>14.3</v>
      </c>
      <c r="B19" s="103">
        <v>77</v>
      </c>
      <c r="C19" s="7" t="s">
        <v>213</v>
      </c>
      <c r="D19" s="7">
        <v>401777</v>
      </c>
      <c r="E19" s="7" t="s">
        <v>214</v>
      </c>
      <c r="F19" s="7">
        <v>1430207</v>
      </c>
      <c r="G19" s="19" t="s">
        <v>386</v>
      </c>
      <c r="H19" s="25">
        <v>186</v>
      </c>
      <c r="I19" s="19">
        <v>50</v>
      </c>
      <c r="J19" s="7">
        <v>64.13</v>
      </c>
      <c r="K19" s="83">
        <v>4</v>
      </c>
    </row>
    <row r="20" spans="1:11" ht="15.75">
      <c r="A20" s="116">
        <v>14.38</v>
      </c>
      <c r="B20" s="103">
        <v>169</v>
      </c>
      <c r="C20" s="7" t="s">
        <v>319</v>
      </c>
      <c r="D20" s="7">
        <v>1610173</v>
      </c>
      <c r="E20" s="7" t="s">
        <v>320</v>
      </c>
      <c r="F20" s="7">
        <v>1630333</v>
      </c>
      <c r="G20" s="19" t="s">
        <v>386</v>
      </c>
      <c r="H20" s="25">
        <v>179.5</v>
      </c>
      <c r="I20" s="19">
        <v>49</v>
      </c>
      <c r="J20" s="7">
        <v>61.89</v>
      </c>
      <c r="K20" s="8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T47"/>
  <sheetViews>
    <sheetView zoomScalePageLayoutView="0" workbookViewId="0" topLeftCell="A13">
      <selection activeCell="P30" sqref="P30"/>
    </sheetView>
  </sheetViews>
  <sheetFormatPr defaultColWidth="9.140625" defaultRowHeight="12.75"/>
  <cols>
    <col min="1" max="1" width="5.7109375" style="2" customWidth="1"/>
    <col min="2" max="2" width="7.7109375" style="2" customWidth="1"/>
    <col min="3" max="3" width="27.00390625" style="2" bestFit="1" customWidth="1"/>
    <col min="4" max="4" width="10.140625" style="2" bestFit="1" customWidth="1"/>
    <col min="5" max="5" width="33.28125" style="2" bestFit="1" customWidth="1"/>
    <col min="6" max="6" width="10.7109375" style="2" bestFit="1" customWidth="1"/>
    <col min="7" max="7" width="8.57421875" style="33" customWidth="1"/>
    <col min="8" max="8" width="8.57421875" style="42" customWidth="1"/>
    <col min="9" max="9" width="8.57421875" style="33" customWidth="1"/>
    <col min="10" max="10" width="8.57421875" style="42" customWidth="1"/>
    <col min="11" max="11" width="8.57421875" style="33" customWidth="1"/>
    <col min="12" max="12" width="8.57421875" style="42" customWidth="1"/>
    <col min="13" max="13" width="9.140625" style="16" customWidth="1"/>
    <col min="14" max="14" width="9.140625" style="22" customWidth="1"/>
    <col min="15" max="15" width="7.8515625" style="16" customWidth="1"/>
    <col min="16" max="17" width="8.28125" style="2" customWidth="1"/>
    <col min="18" max="18" width="7.7109375" style="2" customWidth="1"/>
    <col min="19" max="19" width="2.140625" style="2" customWidth="1"/>
    <col min="20" max="20" width="9.140625" style="29" customWidth="1"/>
    <col min="21" max="16384" width="9.140625" style="2" customWidth="1"/>
  </cols>
  <sheetData>
    <row r="1" ht="18.75">
      <c r="A1" s="1" t="s">
        <v>33</v>
      </c>
    </row>
    <row r="2" spans="1:8" ht="15.75">
      <c r="A2" s="5" t="s">
        <v>1</v>
      </c>
      <c r="B2" s="6"/>
      <c r="C2" s="6"/>
      <c r="D2" s="6"/>
      <c r="E2" s="6"/>
      <c r="F2" s="6" t="s">
        <v>9</v>
      </c>
      <c r="G2" s="34" t="s">
        <v>405</v>
      </c>
      <c r="H2" s="43"/>
    </row>
    <row r="3" spans="1:8" ht="15.75">
      <c r="A3" s="5" t="s">
        <v>0</v>
      </c>
      <c r="B3" s="6" t="s">
        <v>17</v>
      </c>
      <c r="C3" s="6"/>
      <c r="D3" s="6"/>
      <c r="E3" s="6"/>
      <c r="F3" s="6"/>
      <c r="G3" s="34" t="s">
        <v>7</v>
      </c>
      <c r="H3" s="43"/>
    </row>
    <row r="4" spans="1:15" ht="15.75">
      <c r="A4" s="5" t="s">
        <v>10</v>
      </c>
      <c r="B4" s="6"/>
      <c r="C4" s="6"/>
      <c r="D4" s="6"/>
      <c r="E4" s="6"/>
      <c r="F4" s="6"/>
      <c r="G4" s="34" t="s">
        <v>404</v>
      </c>
      <c r="H4" s="43"/>
      <c r="O4" s="21"/>
    </row>
    <row r="5" spans="1:20" ht="15.75">
      <c r="A5" s="156" t="s">
        <v>16</v>
      </c>
      <c r="B5" s="156"/>
      <c r="C5" s="156"/>
      <c r="D5" s="156"/>
      <c r="E5" s="156"/>
      <c r="F5" s="156"/>
      <c r="T5" s="31"/>
    </row>
    <row r="6" spans="1:20" ht="13.5" thickBot="1">
      <c r="A6" s="4"/>
      <c r="B6" s="4"/>
      <c r="C6" s="4"/>
      <c r="D6" s="4"/>
      <c r="E6" s="4"/>
      <c r="F6" s="4"/>
      <c r="G6" s="35"/>
      <c r="H6" s="45"/>
      <c r="I6" s="35"/>
      <c r="J6" s="45"/>
      <c r="K6" s="35"/>
      <c r="L6" s="45"/>
      <c r="M6" s="17"/>
      <c r="N6" s="23">
        <f>240*3</f>
        <v>720</v>
      </c>
      <c r="O6" s="17"/>
      <c r="P6" s="4"/>
      <c r="Q6" s="4"/>
      <c r="T6" s="31"/>
    </row>
    <row r="7" spans="1:18" ht="15.75">
      <c r="A7" s="8" t="s">
        <v>13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18" t="s">
        <v>406</v>
      </c>
      <c r="H7" s="46" t="s">
        <v>407</v>
      </c>
      <c r="I7" s="18" t="s">
        <v>23</v>
      </c>
      <c r="J7" s="46" t="s">
        <v>24</v>
      </c>
      <c r="K7" s="18" t="s">
        <v>408</v>
      </c>
      <c r="L7" s="46" t="s">
        <v>409</v>
      </c>
      <c r="M7" s="18" t="s">
        <v>11</v>
      </c>
      <c r="N7" s="24" t="s">
        <v>12</v>
      </c>
      <c r="O7" s="18" t="s">
        <v>25</v>
      </c>
      <c r="P7" s="9" t="s">
        <v>8</v>
      </c>
      <c r="Q7" s="56" t="s">
        <v>30</v>
      </c>
      <c r="R7" s="10" t="s">
        <v>26</v>
      </c>
    </row>
    <row r="8" spans="1:20" ht="16.5">
      <c r="A8" s="11">
        <v>139</v>
      </c>
      <c r="B8" s="153">
        <v>15</v>
      </c>
      <c r="C8" s="7" t="s">
        <v>264</v>
      </c>
      <c r="D8" s="7">
        <v>1043680</v>
      </c>
      <c r="E8" s="7" t="s">
        <v>265</v>
      </c>
      <c r="F8" s="7">
        <v>1534642</v>
      </c>
      <c r="G8" s="36">
        <v>158.5</v>
      </c>
      <c r="H8" s="47">
        <f>G8/($N$6/3)*100</f>
        <v>66.04166666666667</v>
      </c>
      <c r="I8" s="36">
        <v>158.5</v>
      </c>
      <c r="J8" s="47">
        <f>I8/($N$6/3)*100</f>
        <v>66.04166666666667</v>
      </c>
      <c r="K8" s="36">
        <v>156.5</v>
      </c>
      <c r="L8" s="47">
        <f>K8/($N$6/3)*100</f>
        <v>65.20833333333333</v>
      </c>
      <c r="M8" s="19">
        <f>G8+I8+K8</f>
        <v>473.5</v>
      </c>
      <c r="N8" s="25">
        <f>M8/$N$6*100</f>
        <v>65.76388888888889</v>
      </c>
      <c r="O8" s="19">
        <v>117.5</v>
      </c>
      <c r="P8" s="93">
        <v>10</v>
      </c>
      <c r="Q8" s="57" t="s">
        <v>30</v>
      </c>
      <c r="R8" s="12" t="s">
        <v>402</v>
      </c>
      <c r="T8" s="30"/>
    </row>
    <row r="9" spans="1:20" ht="16.5">
      <c r="A9" s="11">
        <v>6</v>
      </c>
      <c r="B9" s="153">
        <v>15.08</v>
      </c>
      <c r="C9" s="7" t="s">
        <v>200</v>
      </c>
      <c r="D9" s="7">
        <v>1810090</v>
      </c>
      <c r="E9" s="7" t="s">
        <v>201</v>
      </c>
      <c r="F9" s="7">
        <v>1830145</v>
      </c>
      <c r="G9" s="36">
        <v>164</v>
      </c>
      <c r="H9" s="47">
        <f aca="true" t="shared" si="0" ref="H9:H47">G9/($N$6/3)*100</f>
        <v>68.33333333333333</v>
      </c>
      <c r="I9" s="36">
        <v>164</v>
      </c>
      <c r="J9" s="47">
        <f aca="true" t="shared" si="1" ref="J9:J47">I9/($N$6/3)*100</f>
        <v>68.33333333333333</v>
      </c>
      <c r="K9" s="36">
        <v>155.5</v>
      </c>
      <c r="L9" s="47">
        <f aca="true" t="shared" si="2" ref="L9:L47">K9/($N$6/3)*100</f>
        <v>64.79166666666667</v>
      </c>
      <c r="M9" s="19">
        <f aca="true" t="shared" si="3" ref="M9:M47">G9+I9+K9</f>
        <v>483.5</v>
      </c>
      <c r="N9" s="25">
        <f aca="true" t="shared" si="4" ref="N9:N47">M9/$N$6*100</f>
        <v>67.15277777777777</v>
      </c>
      <c r="O9" s="19">
        <v>122.5</v>
      </c>
      <c r="P9" s="93">
        <v>3</v>
      </c>
      <c r="Q9" s="57"/>
      <c r="R9" s="12" t="s">
        <v>402</v>
      </c>
      <c r="T9" s="30"/>
    </row>
    <row r="10" spans="1:20" ht="16.5">
      <c r="A10" s="11">
        <v>10</v>
      </c>
      <c r="B10" s="153">
        <v>15.15</v>
      </c>
      <c r="C10" s="7" t="s">
        <v>202</v>
      </c>
      <c r="D10" s="7">
        <v>1510336</v>
      </c>
      <c r="E10" s="7" t="s">
        <v>203</v>
      </c>
      <c r="F10" s="7">
        <v>1534502</v>
      </c>
      <c r="G10" s="36">
        <v>151</v>
      </c>
      <c r="H10" s="47">
        <f t="shared" si="0"/>
        <v>62.916666666666664</v>
      </c>
      <c r="I10" s="36">
        <v>144.5</v>
      </c>
      <c r="J10" s="47">
        <f t="shared" si="1"/>
        <v>60.20833333333333</v>
      </c>
      <c r="K10" s="36">
        <v>137.5</v>
      </c>
      <c r="L10" s="47">
        <f t="shared" si="2"/>
        <v>57.291666666666664</v>
      </c>
      <c r="M10" s="19">
        <f t="shared" si="3"/>
        <v>433</v>
      </c>
      <c r="N10" s="25">
        <f t="shared" si="4"/>
        <v>60.138888888888886</v>
      </c>
      <c r="O10" s="19">
        <v>106.5</v>
      </c>
      <c r="P10" s="93"/>
      <c r="Q10" s="57"/>
      <c r="R10" s="12"/>
      <c r="T10" s="30"/>
    </row>
    <row r="11" spans="1:20" ht="16.5">
      <c r="A11" s="11">
        <v>179</v>
      </c>
      <c r="B11" s="153">
        <v>15.23</v>
      </c>
      <c r="C11" s="7" t="s">
        <v>343</v>
      </c>
      <c r="D11" s="7">
        <v>1734361</v>
      </c>
      <c r="E11" s="7" t="s">
        <v>344</v>
      </c>
      <c r="F11" s="7">
        <v>1734361</v>
      </c>
      <c r="G11" s="36">
        <v>160</v>
      </c>
      <c r="H11" s="47">
        <f t="shared" si="0"/>
        <v>66.66666666666666</v>
      </c>
      <c r="I11" s="36">
        <v>163</v>
      </c>
      <c r="J11" s="47">
        <f t="shared" si="1"/>
        <v>67.91666666666667</v>
      </c>
      <c r="K11" s="36">
        <v>160</v>
      </c>
      <c r="L11" s="47">
        <f t="shared" si="2"/>
        <v>66.66666666666666</v>
      </c>
      <c r="M11" s="19">
        <f t="shared" si="3"/>
        <v>483</v>
      </c>
      <c r="N11" s="25">
        <f t="shared" si="4"/>
        <v>67.08333333333333</v>
      </c>
      <c r="O11" s="19">
        <v>121</v>
      </c>
      <c r="P11" s="93">
        <v>5</v>
      </c>
      <c r="Q11" s="57"/>
      <c r="R11" s="12" t="s">
        <v>402</v>
      </c>
      <c r="T11" s="30"/>
    </row>
    <row r="12" spans="1:20" ht="16.5">
      <c r="A12" s="11">
        <v>170</v>
      </c>
      <c r="B12" s="153">
        <v>15.3</v>
      </c>
      <c r="C12" s="7" t="s">
        <v>321</v>
      </c>
      <c r="D12" s="7">
        <v>1510385</v>
      </c>
      <c r="E12" s="7" t="s">
        <v>322</v>
      </c>
      <c r="F12" s="7">
        <v>1530607</v>
      </c>
      <c r="G12" s="36">
        <v>172</v>
      </c>
      <c r="H12" s="47">
        <f t="shared" si="0"/>
        <v>71.66666666666667</v>
      </c>
      <c r="I12" s="36">
        <v>164</v>
      </c>
      <c r="J12" s="47">
        <f t="shared" si="1"/>
        <v>68.33333333333333</v>
      </c>
      <c r="K12" s="36">
        <v>155.5</v>
      </c>
      <c r="L12" s="47">
        <f t="shared" si="2"/>
        <v>64.79166666666667</v>
      </c>
      <c r="M12" s="19">
        <f t="shared" si="3"/>
        <v>491.5</v>
      </c>
      <c r="N12" s="25">
        <f t="shared" si="4"/>
        <v>68.26388888888889</v>
      </c>
      <c r="O12" s="19">
        <v>122.5</v>
      </c>
      <c r="P12" s="93">
        <v>1</v>
      </c>
      <c r="Q12" s="57"/>
      <c r="R12" s="12" t="s">
        <v>402</v>
      </c>
      <c r="T12" s="30"/>
    </row>
    <row r="13" spans="1:20" ht="16.5">
      <c r="A13" s="11">
        <v>20</v>
      </c>
      <c r="B13" s="153">
        <v>15.38</v>
      </c>
      <c r="C13" s="7" t="s">
        <v>170</v>
      </c>
      <c r="D13" s="7">
        <v>1612768</v>
      </c>
      <c r="E13" s="7" t="s">
        <v>171</v>
      </c>
      <c r="F13" s="7">
        <v>1634518</v>
      </c>
      <c r="G13" s="36">
        <v>157</v>
      </c>
      <c r="H13" s="47">
        <f t="shared" si="0"/>
        <v>65.41666666666667</v>
      </c>
      <c r="I13" s="36">
        <v>160.5</v>
      </c>
      <c r="J13" s="47">
        <f t="shared" si="1"/>
        <v>66.875</v>
      </c>
      <c r="K13" s="36">
        <v>158.5</v>
      </c>
      <c r="L13" s="47">
        <f t="shared" si="2"/>
        <v>66.04166666666667</v>
      </c>
      <c r="M13" s="19">
        <f t="shared" si="3"/>
        <v>476</v>
      </c>
      <c r="N13" s="25">
        <f t="shared" si="4"/>
        <v>66.11111111111111</v>
      </c>
      <c r="O13" s="19">
        <v>118</v>
      </c>
      <c r="P13" s="93">
        <v>7</v>
      </c>
      <c r="Q13" s="57"/>
      <c r="R13" s="12" t="s">
        <v>402</v>
      </c>
      <c r="T13" s="30"/>
    </row>
    <row r="14" spans="1:20" ht="16.5">
      <c r="A14" s="11">
        <v>32</v>
      </c>
      <c r="B14" s="153">
        <v>15.45</v>
      </c>
      <c r="C14" s="7" t="s">
        <v>204</v>
      </c>
      <c r="D14" s="7">
        <v>208981</v>
      </c>
      <c r="E14" s="7" t="s">
        <v>205</v>
      </c>
      <c r="F14" s="7">
        <v>1433041</v>
      </c>
      <c r="G14" s="36">
        <v>156.5</v>
      </c>
      <c r="H14" s="47">
        <f t="shared" si="0"/>
        <v>65.20833333333333</v>
      </c>
      <c r="I14" s="36">
        <v>149.5</v>
      </c>
      <c r="J14" s="47">
        <f t="shared" si="1"/>
        <v>62.291666666666664</v>
      </c>
      <c r="K14" s="36">
        <v>155</v>
      </c>
      <c r="L14" s="47">
        <f t="shared" si="2"/>
        <v>64.58333333333334</v>
      </c>
      <c r="M14" s="19">
        <f t="shared" si="3"/>
        <v>461</v>
      </c>
      <c r="N14" s="25">
        <f t="shared" si="4"/>
        <v>64.02777777777777</v>
      </c>
      <c r="O14" s="19">
        <v>116</v>
      </c>
      <c r="P14" s="93"/>
      <c r="Q14" s="57"/>
      <c r="R14" s="12"/>
      <c r="T14" s="30"/>
    </row>
    <row r="15" spans="1:20" ht="16.5">
      <c r="A15" s="11">
        <v>45</v>
      </c>
      <c r="B15" s="153">
        <v>15.53</v>
      </c>
      <c r="C15" s="7" t="s">
        <v>208</v>
      </c>
      <c r="D15" s="7">
        <v>1612021</v>
      </c>
      <c r="E15" s="7" t="s">
        <v>209</v>
      </c>
      <c r="F15" s="7">
        <v>1633497</v>
      </c>
      <c r="G15" s="36">
        <v>142.5</v>
      </c>
      <c r="H15" s="47">
        <f t="shared" si="0"/>
        <v>59.375</v>
      </c>
      <c r="I15" s="36">
        <v>148.5</v>
      </c>
      <c r="J15" s="47">
        <f t="shared" si="1"/>
        <v>61.875</v>
      </c>
      <c r="K15" s="36">
        <v>140</v>
      </c>
      <c r="L15" s="47">
        <f t="shared" si="2"/>
        <v>58.333333333333336</v>
      </c>
      <c r="M15" s="19">
        <f t="shared" si="3"/>
        <v>431</v>
      </c>
      <c r="N15" s="25">
        <f t="shared" si="4"/>
        <v>59.86111111111111</v>
      </c>
      <c r="O15" s="19">
        <v>108.5</v>
      </c>
      <c r="P15" s="93"/>
      <c r="Q15" s="57"/>
      <c r="R15" s="12"/>
      <c r="T15" s="30"/>
    </row>
    <row r="16" spans="1:20" ht="16.5">
      <c r="A16" s="11">
        <v>55</v>
      </c>
      <c r="B16" s="153">
        <v>16</v>
      </c>
      <c r="C16" s="7" t="s">
        <v>210</v>
      </c>
      <c r="D16" s="7">
        <v>1711731</v>
      </c>
      <c r="E16" s="7" t="s">
        <v>211</v>
      </c>
      <c r="F16" s="7">
        <v>1732649</v>
      </c>
      <c r="G16" s="36">
        <v>156.5</v>
      </c>
      <c r="H16" s="47">
        <f t="shared" si="0"/>
        <v>65.20833333333333</v>
      </c>
      <c r="I16" s="36">
        <v>159.5</v>
      </c>
      <c r="J16" s="47">
        <f t="shared" si="1"/>
        <v>66.45833333333333</v>
      </c>
      <c r="K16" s="36">
        <v>153</v>
      </c>
      <c r="L16" s="47">
        <f t="shared" si="2"/>
        <v>63.74999999999999</v>
      </c>
      <c r="M16" s="19">
        <f t="shared" si="3"/>
        <v>469</v>
      </c>
      <c r="N16" s="25">
        <f t="shared" si="4"/>
        <v>65.13888888888889</v>
      </c>
      <c r="O16" s="19">
        <v>117.5</v>
      </c>
      <c r="P16" s="93"/>
      <c r="Q16" s="57"/>
      <c r="R16" s="12"/>
      <c r="T16" s="30"/>
    </row>
    <row r="17" spans="1:20" ht="16.5">
      <c r="A17" s="11">
        <v>129</v>
      </c>
      <c r="B17" s="153">
        <v>16.08</v>
      </c>
      <c r="C17" s="7" t="s">
        <v>248</v>
      </c>
      <c r="D17" s="7">
        <v>1035246</v>
      </c>
      <c r="E17" s="7" t="s">
        <v>249</v>
      </c>
      <c r="F17" s="7">
        <v>1831325</v>
      </c>
      <c r="G17" s="36">
        <v>158.5</v>
      </c>
      <c r="H17" s="47">
        <f t="shared" si="0"/>
        <v>66.04166666666667</v>
      </c>
      <c r="I17" s="36">
        <v>150.5</v>
      </c>
      <c r="J17" s="47">
        <f t="shared" si="1"/>
        <v>62.708333333333336</v>
      </c>
      <c r="K17" s="36">
        <v>166.5</v>
      </c>
      <c r="L17" s="47">
        <f t="shared" si="2"/>
        <v>69.375</v>
      </c>
      <c r="M17" s="19">
        <f t="shared" si="3"/>
        <v>475.5</v>
      </c>
      <c r="N17" s="25">
        <f t="shared" si="4"/>
        <v>66.04166666666667</v>
      </c>
      <c r="O17" s="19">
        <v>120.5</v>
      </c>
      <c r="P17" s="93">
        <v>8</v>
      </c>
      <c r="Q17" s="57"/>
      <c r="R17" s="12" t="s">
        <v>402</v>
      </c>
      <c r="T17" s="30"/>
    </row>
    <row r="18" spans="1:20" ht="16.5">
      <c r="A18" s="11">
        <v>69</v>
      </c>
      <c r="B18" s="153">
        <v>16.15</v>
      </c>
      <c r="C18" s="7" t="s">
        <v>396</v>
      </c>
      <c r="D18" s="7">
        <v>1712437</v>
      </c>
      <c r="E18" s="7" t="s">
        <v>212</v>
      </c>
      <c r="F18" s="7">
        <v>1733768</v>
      </c>
      <c r="G18" s="36">
        <v>150.5</v>
      </c>
      <c r="H18" s="47">
        <f t="shared" si="0"/>
        <v>62.708333333333336</v>
      </c>
      <c r="I18" s="36">
        <v>144</v>
      </c>
      <c r="J18" s="47">
        <f t="shared" si="1"/>
        <v>60</v>
      </c>
      <c r="K18" s="36">
        <v>143</v>
      </c>
      <c r="L18" s="47">
        <f t="shared" si="2"/>
        <v>59.583333333333336</v>
      </c>
      <c r="M18" s="19">
        <f t="shared" si="3"/>
        <v>437.5</v>
      </c>
      <c r="N18" s="25">
        <f t="shared" si="4"/>
        <v>60.763888888888886</v>
      </c>
      <c r="O18" s="19">
        <v>113.5</v>
      </c>
      <c r="P18" s="93"/>
      <c r="Q18" s="57"/>
      <c r="R18" s="12"/>
      <c r="T18" s="30"/>
    </row>
    <row r="19" spans="1:20" ht="16.5">
      <c r="A19" s="11">
        <v>77</v>
      </c>
      <c r="B19" s="153">
        <v>16.23</v>
      </c>
      <c r="C19" s="7" t="s">
        <v>213</v>
      </c>
      <c r="D19" s="7">
        <v>401777</v>
      </c>
      <c r="E19" s="7" t="s">
        <v>214</v>
      </c>
      <c r="F19" s="7">
        <v>1430207</v>
      </c>
      <c r="G19" s="36">
        <v>157.5</v>
      </c>
      <c r="H19" s="47">
        <f t="shared" si="0"/>
        <v>65.625</v>
      </c>
      <c r="I19" s="36">
        <v>153.5</v>
      </c>
      <c r="J19" s="47">
        <f t="shared" si="1"/>
        <v>63.95833333333333</v>
      </c>
      <c r="K19" s="36">
        <v>163</v>
      </c>
      <c r="L19" s="47">
        <f t="shared" si="2"/>
        <v>67.91666666666667</v>
      </c>
      <c r="M19" s="19">
        <f t="shared" si="3"/>
        <v>474</v>
      </c>
      <c r="N19" s="25">
        <f t="shared" si="4"/>
        <v>65.83333333333333</v>
      </c>
      <c r="O19" s="19">
        <v>118</v>
      </c>
      <c r="P19" s="93">
        <v>9</v>
      </c>
      <c r="Q19" s="57"/>
      <c r="R19" s="12" t="s">
        <v>402</v>
      </c>
      <c r="T19" s="30"/>
    </row>
    <row r="20" spans="1:20" ht="16.5">
      <c r="A20" s="11">
        <v>25</v>
      </c>
      <c r="B20" s="153">
        <v>16.3</v>
      </c>
      <c r="C20" s="7" t="s">
        <v>95</v>
      </c>
      <c r="D20" s="7">
        <v>1013707</v>
      </c>
      <c r="E20" s="7" t="s">
        <v>134</v>
      </c>
      <c r="F20" s="7">
        <v>1730048</v>
      </c>
      <c r="G20" s="36">
        <v>157</v>
      </c>
      <c r="H20" s="47">
        <f t="shared" si="0"/>
        <v>65.41666666666667</v>
      </c>
      <c r="I20" s="36">
        <v>158.5</v>
      </c>
      <c r="J20" s="47">
        <f t="shared" si="1"/>
        <v>66.04166666666667</v>
      </c>
      <c r="K20" s="36">
        <v>149.5</v>
      </c>
      <c r="L20" s="47">
        <f t="shared" si="2"/>
        <v>62.291666666666664</v>
      </c>
      <c r="M20" s="19">
        <f t="shared" si="3"/>
        <v>465</v>
      </c>
      <c r="N20" s="25">
        <f t="shared" si="4"/>
        <v>64.58333333333334</v>
      </c>
      <c r="O20" s="19">
        <v>116.5</v>
      </c>
      <c r="P20" s="93"/>
      <c r="Q20" s="57"/>
      <c r="R20" s="12"/>
      <c r="T20" s="30"/>
    </row>
    <row r="21" spans="1:20" ht="16.5">
      <c r="A21" s="11"/>
      <c r="B21" s="154">
        <v>16.38</v>
      </c>
      <c r="C21" s="7"/>
      <c r="D21" s="7"/>
      <c r="E21" s="7"/>
      <c r="F21" s="7"/>
      <c r="G21" s="36"/>
      <c r="H21" s="47">
        <f t="shared" si="0"/>
        <v>0</v>
      </c>
      <c r="I21" s="36"/>
      <c r="J21" s="47">
        <f t="shared" si="1"/>
        <v>0</v>
      </c>
      <c r="K21" s="36"/>
      <c r="L21" s="47">
        <f t="shared" si="2"/>
        <v>0</v>
      </c>
      <c r="M21" s="19">
        <f t="shared" si="3"/>
        <v>0</v>
      </c>
      <c r="N21" s="25">
        <f t="shared" si="4"/>
        <v>0</v>
      </c>
      <c r="O21" s="19"/>
      <c r="P21" s="93"/>
      <c r="Q21" s="57"/>
      <c r="R21" s="12"/>
      <c r="T21" s="30"/>
    </row>
    <row r="22" spans="1:20" ht="16.5">
      <c r="A22" s="11">
        <v>81</v>
      </c>
      <c r="B22" s="153">
        <v>16.58</v>
      </c>
      <c r="C22" s="7" t="s">
        <v>139</v>
      </c>
      <c r="D22" s="7">
        <v>300756</v>
      </c>
      <c r="E22" s="7" t="s">
        <v>140</v>
      </c>
      <c r="F22" s="7">
        <v>1632013</v>
      </c>
      <c r="G22" s="36">
        <v>163</v>
      </c>
      <c r="H22" s="47">
        <f t="shared" si="0"/>
        <v>67.91666666666667</v>
      </c>
      <c r="I22" s="36">
        <v>158</v>
      </c>
      <c r="J22" s="47">
        <f t="shared" si="1"/>
        <v>65.83333333333333</v>
      </c>
      <c r="K22" s="36">
        <v>150</v>
      </c>
      <c r="L22" s="47">
        <f t="shared" si="2"/>
        <v>62.5</v>
      </c>
      <c r="M22" s="19">
        <f t="shared" si="3"/>
        <v>471</v>
      </c>
      <c r="N22" s="25">
        <f t="shared" si="4"/>
        <v>65.41666666666667</v>
      </c>
      <c r="O22" s="19">
        <v>119</v>
      </c>
      <c r="P22" s="93"/>
      <c r="Q22" s="57"/>
      <c r="R22" s="12"/>
      <c r="T22" s="30"/>
    </row>
    <row r="23" spans="1:20" ht="16.5">
      <c r="A23" s="11">
        <v>145</v>
      </c>
      <c r="B23" s="153">
        <v>17.08</v>
      </c>
      <c r="C23" s="7" t="s">
        <v>275</v>
      </c>
      <c r="D23" s="7">
        <v>294993</v>
      </c>
      <c r="E23" s="7" t="s">
        <v>276</v>
      </c>
      <c r="F23" s="7">
        <v>1634841</v>
      </c>
      <c r="G23" s="36">
        <v>147.5</v>
      </c>
      <c r="H23" s="47">
        <f t="shared" si="0"/>
        <v>61.458333333333336</v>
      </c>
      <c r="I23" s="36">
        <v>149</v>
      </c>
      <c r="J23" s="47">
        <f t="shared" si="1"/>
        <v>62.083333333333336</v>
      </c>
      <c r="K23" s="36">
        <v>153.5</v>
      </c>
      <c r="L23" s="47">
        <f t="shared" si="2"/>
        <v>63.95833333333333</v>
      </c>
      <c r="M23" s="19">
        <f t="shared" si="3"/>
        <v>450</v>
      </c>
      <c r="N23" s="25">
        <f t="shared" si="4"/>
        <v>62.5</v>
      </c>
      <c r="O23" s="19">
        <v>114.5</v>
      </c>
      <c r="P23" s="93"/>
      <c r="Q23" s="57"/>
      <c r="R23" s="12"/>
      <c r="T23" s="30"/>
    </row>
    <row r="24" spans="1:20" ht="16.5">
      <c r="A24" s="11">
        <v>11</v>
      </c>
      <c r="B24" s="153">
        <v>17.15</v>
      </c>
      <c r="C24" s="7" t="s">
        <v>130</v>
      </c>
      <c r="D24" s="7">
        <v>1410766</v>
      </c>
      <c r="E24" s="7" t="s">
        <v>131</v>
      </c>
      <c r="F24" s="7">
        <v>1730534</v>
      </c>
      <c r="G24" s="36">
        <v>165</v>
      </c>
      <c r="H24" s="47">
        <f t="shared" si="0"/>
        <v>68.75</v>
      </c>
      <c r="I24" s="36">
        <v>160.5</v>
      </c>
      <c r="J24" s="47">
        <f t="shared" si="1"/>
        <v>66.875</v>
      </c>
      <c r="K24" s="36">
        <v>158</v>
      </c>
      <c r="L24" s="47">
        <f t="shared" si="2"/>
        <v>65.83333333333333</v>
      </c>
      <c r="M24" s="19">
        <f t="shared" si="3"/>
        <v>483.5</v>
      </c>
      <c r="N24" s="25">
        <f t="shared" si="4"/>
        <v>67.15277777777777</v>
      </c>
      <c r="O24" s="19">
        <v>121</v>
      </c>
      <c r="P24" s="93">
        <v>4</v>
      </c>
      <c r="Q24" s="57"/>
      <c r="R24" s="12" t="s">
        <v>402</v>
      </c>
      <c r="T24" s="30"/>
    </row>
    <row r="25" spans="1:20" ht="16.5">
      <c r="A25" s="11">
        <v>14</v>
      </c>
      <c r="B25" s="153">
        <v>17.23</v>
      </c>
      <c r="C25" s="7" t="s">
        <v>132</v>
      </c>
      <c r="D25" s="7">
        <v>341037</v>
      </c>
      <c r="E25" s="7" t="s">
        <v>133</v>
      </c>
      <c r="F25" s="7">
        <v>50686</v>
      </c>
      <c r="G25" s="36">
        <v>143.5</v>
      </c>
      <c r="H25" s="47">
        <f t="shared" si="0"/>
        <v>59.791666666666664</v>
      </c>
      <c r="I25" s="36">
        <v>136</v>
      </c>
      <c r="J25" s="47">
        <f t="shared" si="1"/>
        <v>56.666666666666664</v>
      </c>
      <c r="K25" s="36">
        <v>126</v>
      </c>
      <c r="L25" s="47">
        <f t="shared" si="2"/>
        <v>52.5</v>
      </c>
      <c r="M25" s="19">
        <f t="shared" si="3"/>
        <v>405.5</v>
      </c>
      <c r="N25" s="25">
        <f t="shared" si="4"/>
        <v>56.31944444444444</v>
      </c>
      <c r="O25" s="19">
        <v>108</v>
      </c>
      <c r="P25" s="93"/>
      <c r="Q25" s="57"/>
      <c r="R25" s="12"/>
      <c r="T25" s="30"/>
    </row>
    <row r="26" spans="1:20" ht="16.5">
      <c r="A26" s="11">
        <v>33</v>
      </c>
      <c r="B26" s="153">
        <v>17.3</v>
      </c>
      <c r="C26" s="7" t="s">
        <v>206</v>
      </c>
      <c r="D26" s="7">
        <v>351458</v>
      </c>
      <c r="E26" s="7" t="s">
        <v>207</v>
      </c>
      <c r="F26" s="7">
        <v>1535229</v>
      </c>
      <c r="G26" s="36"/>
      <c r="H26" s="47" t="s">
        <v>397</v>
      </c>
      <c r="I26" s="36"/>
      <c r="J26" s="47" t="s">
        <v>397</v>
      </c>
      <c r="K26" s="36"/>
      <c r="L26" s="47" t="s">
        <v>397</v>
      </c>
      <c r="M26" s="19">
        <f t="shared" si="3"/>
        <v>0</v>
      </c>
      <c r="N26" s="25">
        <f t="shared" si="4"/>
        <v>0</v>
      </c>
      <c r="O26" s="19"/>
      <c r="P26" s="93"/>
      <c r="Q26" s="57"/>
      <c r="R26" s="12"/>
      <c r="T26" s="30"/>
    </row>
    <row r="27" spans="1:20" ht="16.5">
      <c r="A27" s="11">
        <v>99</v>
      </c>
      <c r="B27" s="153">
        <v>17.38</v>
      </c>
      <c r="C27" s="7" t="s">
        <v>154</v>
      </c>
      <c r="D27" s="7">
        <v>1510494</v>
      </c>
      <c r="E27" s="7" t="s">
        <v>155</v>
      </c>
      <c r="F27" s="7">
        <v>58152</v>
      </c>
      <c r="G27" s="36">
        <v>171.5</v>
      </c>
      <c r="H27" s="47">
        <f t="shared" si="0"/>
        <v>71.45833333333333</v>
      </c>
      <c r="I27" s="36">
        <v>154.5</v>
      </c>
      <c r="J27" s="47">
        <f t="shared" si="1"/>
        <v>64.375</v>
      </c>
      <c r="K27" s="36">
        <v>160.5</v>
      </c>
      <c r="L27" s="47">
        <f t="shared" si="2"/>
        <v>66.875</v>
      </c>
      <c r="M27" s="19">
        <f t="shared" si="3"/>
        <v>486.5</v>
      </c>
      <c r="N27" s="25">
        <f t="shared" si="4"/>
        <v>67.56944444444444</v>
      </c>
      <c r="O27" s="19">
        <v>124</v>
      </c>
      <c r="P27" s="93">
        <v>2</v>
      </c>
      <c r="Q27" s="57"/>
      <c r="R27" s="12" t="s">
        <v>402</v>
      </c>
      <c r="T27" s="30"/>
    </row>
    <row r="28" spans="1:20" ht="16.5">
      <c r="A28" s="11">
        <v>121</v>
      </c>
      <c r="B28" s="155">
        <v>17.45</v>
      </c>
      <c r="C28" s="7" t="s">
        <v>236</v>
      </c>
      <c r="D28" s="7">
        <v>1712001</v>
      </c>
      <c r="E28" s="7" t="s">
        <v>237</v>
      </c>
      <c r="F28" s="7">
        <v>5712001</v>
      </c>
      <c r="G28" s="36">
        <v>158.5</v>
      </c>
      <c r="H28" s="47">
        <f>G28/($N$6/3)*100</f>
        <v>66.04166666666667</v>
      </c>
      <c r="I28" s="36">
        <v>156.5</v>
      </c>
      <c r="J28" s="47">
        <f>I28/($N$6/3)*100</f>
        <v>65.20833333333333</v>
      </c>
      <c r="K28" s="36">
        <v>161</v>
      </c>
      <c r="L28" s="47">
        <f>K28/($N$6/3)*100</f>
        <v>67.08333333333333</v>
      </c>
      <c r="M28" s="19">
        <f>G28+I28+K28</f>
        <v>476</v>
      </c>
      <c r="N28" s="25">
        <f>M28/$N$6*100</f>
        <v>66.11111111111111</v>
      </c>
      <c r="O28" s="19">
        <v>120.5</v>
      </c>
      <c r="P28" s="93">
        <v>6</v>
      </c>
      <c r="Q28" s="57"/>
      <c r="R28" s="12" t="s">
        <v>402</v>
      </c>
      <c r="T28" s="30"/>
    </row>
    <row r="29" spans="1:20" ht="16.5">
      <c r="A29" s="11">
        <v>169</v>
      </c>
      <c r="B29" s="153">
        <v>17.53</v>
      </c>
      <c r="C29" s="7" t="s">
        <v>319</v>
      </c>
      <c r="D29" s="7">
        <v>1610173</v>
      </c>
      <c r="E29" s="7" t="s">
        <v>320</v>
      </c>
      <c r="F29" s="7">
        <v>1630333</v>
      </c>
      <c r="G29" s="36">
        <v>147.5</v>
      </c>
      <c r="H29" s="47">
        <f>G29/($N$6/3)*100</f>
        <v>61.458333333333336</v>
      </c>
      <c r="I29" s="36">
        <v>143</v>
      </c>
      <c r="J29" s="47">
        <f>I29/($N$6/3)*100</f>
        <v>59.583333333333336</v>
      </c>
      <c r="K29" s="36">
        <v>145</v>
      </c>
      <c r="L29" s="47">
        <f>K29/($N$6/3)*100</f>
        <v>60.416666666666664</v>
      </c>
      <c r="M29" s="19">
        <f>G29+I29+K29</f>
        <v>435.5</v>
      </c>
      <c r="N29" s="25">
        <f>M29/$N$6*100</f>
        <v>60.48611111111111</v>
      </c>
      <c r="O29" s="19">
        <v>110.5</v>
      </c>
      <c r="P29" s="7"/>
      <c r="Q29" s="57"/>
      <c r="R29" s="12"/>
      <c r="T29" s="30"/>
    </row>
    <row r="30" spans="1:20" ht="16.5">
      <c r="A30" s="11">
        <v>177</v>
      </c>
      <c r="B30" s="153">
        <v>18</v>
      </c>
      <c r="C30" s="7" t="s">
        <v>341</v>
      </c>
      <c r="D30" s="7">
        <v>1612105</v>
      </c>
      <c r="E30" s="7" t="s">
        <v>342</v>
      </c>
      <c r="F30" s="7">
        <v>1633459</v>
      </c>
      <c r="G30" s="36">
        <v>148</v>
      </c>
      <c r="H30" s="47">
        <f t="shared" si="0"/>
        <v>61.66666666666667</v>
      </c>
      <c r="I30" s="36">
        <v>148.5</v>
      </c>
      <c r="J30" s="47">
        <f t="shared" si="1"/>
        <v>61.875</v>
      </c>
      <c r="K30" s="36">
        <v>145</v>
      </c>
      <c r="L30" s="47">
        <f t="shared" si="2"/>
        <v>60.416666666666664</v>
      </c>
      <c r="M30" s="19">
        <f t="shared" si="3"/>
        <v>441.5</v>
      </c>
      <c r="N30" s="25">
        <f t="shared" si="4"/>
        <v>61.31944444444445</v>
      </c>
      <c r="O30" s="19">
        <v>113</v>
      </c>
      <c r="P30" s="7"/>
      <c r="Q30" s="57"/>
      <c r="R30" s="12"/>
      <c r="T30" s="30"/>
    </row>
    <row r="31" spans="1:20" ht="16.5">
      <c r="A31" s="11">
        <v>181</v>
      </c>
      <c r="B31" s="153">
        <v>18.08</v>
      </c>
      <c r="C31" s="7" t="s">
        <v>345</v>
      </c>
      <c r="D31" s="7">
        <v>349917</v>
      </c>
      <c r="E31" s="7" t="s">
        <v>346</v>
      </c>
      <c r="F31" s="7" t="s">
        <v>336</v>
      </c>
      <c r="G31" s="36">
        <v>142</v>
      </c>
      <c r="H31" s="47">
        <f t="shared" si="0"/>
        <v>59.166666666666664</v>
      </c>
      <c r="I31" s="36">
        <v>142</v>
      </c>
      <c r="J31" s="47">
        <f t="shared" si="1"/>
        <v>59.166666666666664</v>
      </c>
      <c r="K31" s="36">
        <v>140</v>
      </c>
      <c r="L31" s="47">
        <f t="shared" si="2"/>
        <v>58.333333333333336</v>
      </c>
      <c r="M31" s="19">
        <f t="shared" si="3"/>
        <v>424</v>
      </c>
      <c r="N31" s="25">
        <f t="shared" si="4"/>
        <v>58.88888888888889</v>
      </c>
      <c r="O31" s="19">
        <v>108</v>
      </c>
      <c r="P31" s="7"/>
      <c r="Q31" s="57"/>
      <c r="R31" s="12"/>
      <c r="T31" s="30"/>
    </row>
    <row r="32" spans="1:20" ht="16.5">
      <c r="A32" s="11"/>
      <c r="B32" s="153"/>
      <c r="C32" s="7"/>
      <c r="D32" s="7"/>
      <c r="E32" s="7"/>
      <c r="F32" s="7"/>
      <c r="G32" s="36"/>
      <c r="H32" s="47">
        <f t="shared" si="0"/>
        <v>0</v>
      </c>
      <c r="I32" s="36"/>
      <c r="J32" s="47">
        <f t="shared" si="1"/>
        <v>0</v>
      </c>
      <c r="K32" s="36"/>
      <c r="L32" s="47">
        <f t="shared" si="2"/>
        <v>0</v>
      </c>
      <c r="M32" s="19">
        <f t="shared" si="3"/>
        <v>0</v>
      </c>
      <c r="N32" s="25">
        <f t="shared" si="4"/>
        <v>0</v>
      </c>
      <c r="O32" s="19"/>
      <c r="P32" s="7"/>
      <c r="Q32" s="57"/>
      <c r="R32" s="12"/>
      <c r="T32" s="30"/>
    </row>
    <row r="33" spans="1:20" ht="16.5">
      <c r="A33" s="11"/>
      <c r="B33" s="154"/>
      <c r="C33" s="7"/>
      <c r="D33" s="7"/>
      <c r="E33" s="7"/>
      <c r="F33" s="7"/>
      <c r="G33" s="36"/>
      <c r="H33" s="47">
        <f t="shared" si="0"/>
        <v>0</v>
      </c>
      <c r="I33" s="36"/>
      <c r="J33" s="47">
        <f t="shared" si="1"/>
        <v>0</v>
      </c>
      <c r="K33" s="36"/>
      <c r="L33" s="47">
        <f t="shared" si="2"/>
        <v>0</v>
      </c>
      <c r="M33" s="19">
        <f t="shared" si="3"/>
        <v>0</v>
      </c>
      <c r="N33" s="25">
        <f t="shared" si="4"/>
        <v>0</v>
      </c>
      <c r="O33" s="19"/>
      <c r="P33" s="7"/>
      <c r="Q33" s="57"/>
      <c r="R33" s="12"/>
      <c r="T33" s="30"/>
    </row>
    <row r="34" spans="1:20" ht="15.75">
      <c r="A34" s="11"/>
      <c r="B34" s="7"/>
      <c r="C34" s="7"/>
      <c r="D34" s="7"/>
      <c r="E34" s="7"/>
      <c r="F34" s="7"/>
      <c r="G34" s="36"/>
      <c r="H34" s="47">
        <f t="shared" si="0"/>
        <v>0</v>
      </c>
      <c r="I34" s="36"/>
      <c r="J34" s="47">
        <f t="shared" si="1"/>
        <v>0</v>
      </c>
      <c r="K34" s="36"/>
      <c r="L34" s="47">
        <f t="shared" si="2"/>
        <v>0</v>
      </c>
      <c r="M34" s="19">
        <f t="shared" si="3"/>
        <v>0</v>
      </c>
      <c r="N34" s="25">
        <f t="shared" si="4"/>
        <v>0</v>
      </c>
      <c r="O34" s="19"/>
      <c r="P34" s="7"/>
      <c r="Q34" s="57"/>
      <c r="R34" s="12"/>
      <c r="T34" s="30"/>
    </row>
    <row r="35" spans="1:20" ht="15.75">
      <c r="A35" s="11"/>
      <c r="B35" s="7"/>
      <c r="C35" s="7"/>
      <c r="D35" s="7"/>
      <c r="E35" s="7"/>
      <c r="F35" s="7"/>
      <c r="G35" s="36"/>
      <c r="H35" s="47">
        <f t="shared" si="0"/>
        <v>0</v>
      </c>
      <c r="I35" s="36"/>
      <c r="J35" s="47">
        <f t="shared" si="1"/>
        <v>0</v>
      </c>
      <c r="K35" s="36"/>
      <c r="L35" s="47">
        <f t="shared" si="2"/>
        <v>0</v>
      </c>
      <c r="M35" s="19">
        <f t="shared" si="3"/>
        <v>0</v>
      </c>
      <c r="N35" s="25">
        <f t="shared" si="4"/>
        <v>0</v>
      </c>
      <c r="O35" s="19"/>
      <c r="P35" s="7"/>
      <c r="Q35" s="57"/>
      <c r="R35" s="12"/>
      <c r="T35" s="30"/>
    </row>
    <row r="36" spans="1:20" ht="15.75">
      <c r="A36" s="11"/>
      <c r="B36" s="7"/>
      <c r="C36" s="7"/>
      <c r="D36" s="7"/>
      <c r="E36" s="7"/>
      <c r="F36" s="7"/>
      <c r="G36" s="36"/>
      <c r="H36" s="47">
        <f t="shared" si="0"/>
        <v>0</v>
      </c>
      <c r="I36" s="36"/>
      <c r="J36" s="47">
        <f t="shared" si="1"/>
        <v>0</v>
      </c>
      <c r="K36" s="36"/>
      <c r="L36" s="47">
        <f t="shared" si="2"/>
        <v>0</v>
      </c>
      <c r="M36" s="19">
        <f t="shared" si="3"/>
        <v>0</v>
      </c>
      <c r="N36" s="25">
        <f t="shared" si="4"/>
        <v>0</v>
      </c>
      <c r="O36" s="19"/>
      <c r="P36" s="7"/>
      <c r="Q36" s="57"/>
      <c r="R36" s="12"/>
      <c r="T36" s="30"/>
    </row>
    <row r="37" spans="1:20" ht="15.75">
      <c r="A37" s="11"/>
      <c r="B37" s="7"/>
      <c r="C37" s="7"/>
      <c r="D37" s="7"/>
      <c r="E37" s="7"/>
      <c r="F37" s="7"/>
      <c r="G37" s="36"/>
      <c r="H37" s="47">
        <f t="shared" si="0"/>
        <v>0</v>
      </c>
      <c r="I37" s="36"/>
      <c r="J37" s="47">
        <f t="shared" si="1"/>
        <v>0</v>
      </c>
      <c r="K37" s="36"/>
      <c r="L37" s="47">
        <f t="shared" si="2"/>
        <v>0</v>
      </c>
      <c r="M37" s="19">
        <f t="shared" si="3"/>
        <v>0</v>
      </c>
      <c r="N37" s="25">
        <f t="shared" si="4"/>
        <v>0</v>
      </c>
      <c r="O37" s="19"/>
      <c r="P37" s="7"/>
      <c r="Q37" s="57"/>
      <c r="R37" s="12"/>
      <c r="T37" s="30"/>
    </row>
    <row r="38" spans="1:20" ht="15.75">
      <c r="A38" s="11"/>
      <c r="B38" s="7"/>
      <c r="C38" s="7"/>
      <c r="D38" s="7"/>
      <c r="E38" s="7"/>
      <c r="F38" s="7"/>
      <c r="G38" s="36"/>
      <c r="H38" s="47">
        <f t="shared" si="0"/>
        <v>0</v>
      </c>
      <c r="I38" s="36"/>
      <c r="J38" s="47">
        <f t="shared" si="1"/>
        <v>0</v>
      </c>
      <c r="K38" s="36"/>
      <c r="L38" s="47">
        <f t="shared" si="2"/>
        <v>0</v>
      </c>
      <c r="M38" s="19">
        <f t="shared" si="3"/>
        <v>0</v>
      </c>
      <c r="N38" s="25">
        <f t="shared" si="4"/>
        <v>0</v>
      </c>
      <c r="O38" s="19"/>
      <c r="P38" s="7"/>
      <c r="Q38" s="57"/>
      <c r="R38" s="12"/>
      <c r="T38" s="30"/>
    </row>
    <row r="39" spans="1:20" ht="15.75">
      <c r="A39" s="11"/>
      <c r="B39" s="7"/>
      <c r="C39" s="7"/>
      <c r="D39" s="7"/>
      <c r="E39" s="7"/>
      <c r="F39" s="7"/>
      <c r="G39" s="36"/>
      <c r="H39" s="47">
        <f t="shared" si="0"/>
        <v>0</v>
      </c>
      <c r="I39" s="36"/>
      <c r="J39" s="47">
        <f t="shared" si="1"/>
        <v>0</v>
      </c>
      <c r="K39" s="36"/>
      <c r="L39" s="47">
        <f t="shared" si="2"/>
        <v>0</v>
      </c>
      <c r="M39" s="19">
        <f t="shared" si="3"/>
        <v>0</v>
      </c>
      <c r="N39" s="25">
        <f t="shared" si="4"/>
        <v>0</v>
      </c>
      <c r="O39" s="19"/>
      <c r="P39" s="7"/>
      <c r="Q39" s="57"/>
      <c r="R39" s="12"/>
      <c r="T39" s="30"/>
    </row>
    <row r="40" spans="1:20" ht="15.75">
      <c r="A40" s="11"/>
      <c r="B40" s="7"/>
      <c r="C40" s="7"/>
      <c r="D40" s="7"/>
      <c r="E40" s="7"/>
      <c r="F40" s="7"/>
      <c r="G40" s="36"/>
      <c r="H40" s="47">
        <f t="shared" si="0"/>
        <v>0</v>
      </c>
      <c r="I40" s="36"/>
      <c r="J40" s="47">
        <f t="shared" si="1"/>
        <v>0</v>
      </c>
      <c r="K40" s="36"/>
      <c r="L40" s="47">
        <f t="shared" si="2"/>
        <v>0</v>
      </c>
      <c r="M40" s="19">
        <f t="shared" si="3"/>
        <v>0</v>
      </c>
      <c r="N40" s="25">
        <f t="shared" si="4"/>
        <v>0</v>
      </c>
      <c r="O40" s="19"/>
      <c r="P40" s="7"/>
      <c r="Q40" s="57"/>
      <c r="R40" s="12"/>
      <c r="T40" s="30"/>
    </row>
    <row r="41" spans="1:20" ht="15.75">
      <c r="A41" s="11"/>
      <c r="B41" s="7"/>
      <c r="C41" s="7"/>
      <c r="D41" s="7"/>
      <c r="E41" s="7"/>
      <c r="F41" s="7"/>
      <c r="G41" s="36"/>
      <c r="H41" s="47">
        <f t="shared" si="0"/>
        <v>0</v>
      </c>
      <c r="I41" s="36"/>
      <c r="J41" s="47">
        <f t="shared" si="1"/>
        <v>0</v>
      </c>
      <c r="K41" s="36"/>
      <c r="L41" s="47">
        <f t="shared" si="2"/>
        <v>0</v>
      </c>
      <c r="M41" s="19">
        <f t="shared" si="3"/>
        <v>0</v>
      </c>
      <c r="N41" s="25">
        <f t="shared" si="4"/>
        <v>0</v>
      </c>
      <c r="O41" s="19"/>
      <c r="P41" s="7"/>
      <c r="Q41" s="57"/>
      <c r="R41" s="12"/>
      <c r="T41" s="30"/>
    </row>
    <row r="42" spans="1:20" ht="15.75">
      <c r="A42" s="11"/>
      <c r="B42" s="7"/>
      <c r="C42" s="7"/>
      <c r="D42" s="7"/>
      <c r="E42" s="7"/>
      <c r="F42" s="7"/>
      <c r="G42" s="36"/>
      <c r="H42" s="47">
        <f t="shared" si="0"/>
        <v>0</v>
      </c>
      <c r="I42" s="36"/>
      <c r="J42" s="47">
        <f t="shared" si="1"/>
        <v>0</v>
      </c>
      <c r="K42" s="36"/>
      <c r="L42" s="47">
        <f t="shared" si="2"/>
        <v>0</v>
      </c>
      <c r="M42" s="19">
        <f t="shared" si="3"/>
        <v>0</v>
      </c>
      <c r="N42" s="25">
        <f t="shared" si="4"/>
        <v>0</v>
      </c>
      <c r="O42" s="19"/>
      <c r="P42" s="7"/>
      <c r="Q42" s="57"/>
      <c r="R42" s="12"/>
      <c r="T42" s="30"/>
    </row>
    <row r="43" spans="1:20" ht="15.75">
      <c r="A43" s="11"/>
      <c r="B43" s="7"/>
      <c r="C43" s="7"/>
      <c r="D43" s="7"/>
      <c r="E43" s="7"/>
      <c r="F43" s="7"/>
      <c r="G43" s="36"/>
      <c r="H43" s="47">
        <f t="shared" si="0"/>
        <v>0</v>
      </c>
      <c r="I43" s="36"/>
      <c r="J43" s="47">
        <f t="shared" si="1"/>
        <v>0</v>
      </c>
      <c r="K43" s="36"/>
      <c r="L43" s="47">
        <f t="shared" si="2"/>
        <v>0</v>
      </c>
      <c r="M43" s="19">
        <f t="shared" si="3"/>
        <v>0</v>
      </c>
      <c r="N43" s="25">
        <f t="shared" si="4"/>
        <v>0</v>
      </c>
      <c r="O43" s="19"/>
      <c r="P43" s="7"/>
      <c r="Q43" s="57"/>
      <c r="R43" s="12"/>
      <c r="T43" s="30"/>
    </row>
    <row r="44" spans="1:20" ht="15.75">
      <c r="A44" s="11"/>
      <c r="B44" s="7"/>
      <c r="C44" s="7"/>
      <c r="D44" s="7"/>
      <c r="E44" s="7"/>
      <c r="F44" s="7"/>
      <c r="G44" s="36"/>
      <c r="H44" s="47">
        <f t="shared" si="0"/>
        <v>0</v>
      </c>
      <c r="I44" s="36"/>
      <c r="J44" s="47">
        <f t="shared" si="1"/>
        <v>0</v>
      </c>
      <c r="K44" s="36"/>
      <c r="L44" s="47">
        <f t="shared" si="2"/>
        <v>0</v>
      </c>
      <c r="M44" s="19">
        <f t="shared" si="3"/>
        <v>0</v>
      </c>
      <c r="N44" s="25">
        <f t="shared" si="4"/>
        <v>0</v>
      </c>
      <c r="O44" s="19"/>
      <c r="P44" s="7"/>
      <c r="Q44" s="57"/>
      <c r="R44" s="12"/>
      <c r="T44" s="30"/>
    </row>
    <row r="45" spans="1:20" ht="15.75">
      <c r="A45" s="11"/>
      <c r="B45" s="7"/>
      <c r="C45" s="7"/>
      <c r="D45" s="7"/>
      <c r="E45" s="7"/>
      <c r="F45" s="7"/>
      <c r="G45" s="36"/>
      <c r="H45" s="47">
        <f t="shared" si="0"/>
        <v>0</v>
      </c>
      <c r="I45" s="36"/>
      <c r="J45" s="47">
        <f t="shared" si="1"/>
        <v>0</v>
      </c>
      <c r="K45" s="36"/>
      <c r="L45" s="47">
        <f t="shared" si="2"/>
        <v>0</v>
      </c>
      <c r="M45" s="19">
        <f t="shared" si="3"/>
        <v>0</v>
      </c>
      <c r="N45" s="25">
        <f t="shared" si="4"/>
        <v>0</v>
      </c>
      <c r="O45" s="19"/>
      <c r="P45" s="7"/>
      <c r="Q45" s="57"/>
      <c r="R45" s="12"/>
      <c r="T45" s="30"/>
    </row>
    <row r="46" spans="1:20" ht="15.75">
      <c r="A46" s="11"/>
      <c r="B46" s="7"/>
      <c r="C46" s="7"/>
      <c r="D46" s="7"/>
      <c r="E46" s="7"/>
      <c r="F46" s="7"/>
      <c r="G46" s="36"/>
      <c r="H46" s="47">
        <f t="shared" si="0"/>
        <v>0</v>
      </c>
      <c r="I46" s="36"/>
      <c r="J46" s="47">
        <f t="shared" si="1"/>
        <v>0</v>
      </c>
      <c r="K46" s="36"/>
      <c r="L46" s="47">
        <f t="shared" si="2"/>
        <v>0</v>
      </c>
      <c r="M46" s="19">
        <f t="shared" si="3"/>
        <v>0</v>
      </c>
      <c r="N46" s="25">
        <f t="shared" si="4"/>
        <v>0</v>
      </c>
      <c r="O46" s="19"/>
      <c r="P46" s="7"/>
      <c r="Q46" s="57"/>
      <c r="R46" s="12"/>
      <c r="T46" s="30"/>
    </row>
    <row r="47" spans="1:20" ht="16.5" thickBot="1">
      <c r="A47" s="13"/>
      <c r="B47" s="14"/>
      <c r="C47" s="14"/>
      <c r="D47" s="14"/>
      <c r="E47" s="14"/>
      <c r="F47" s="14"/>
      <c r="G47" s="53"/>
      <c r="H47" s="54">
        <f t="shared" si="0"/>
        <v>0</v>
      </c>
      <c r="I47" s="53"/>
      <c r="J47" s="54">
        <f t="shared" si="1"/>
        <v>0</v>
      </c>
      <c r="K47" s="53"/>
      <c r="L47" s="54">
        <f t="shared" si="2"/>
        <v>0</v>
      </c>
      <c r="M47" s="20">
        <f t="shared" si="3"/>
        <v>0</v>
      </c>
      <c r="N47" s="26">
        <f t="shared" si="4"/>
        <v>0</v>
      </c>
      <c r="O47" s="20"/>
      <c r="P47" s="14"/>
      <c r="Q47" s="58"/>
      <c r="R47" s="15"/>
      <c r="T47" s="30"/>
    </row>
  </sheetData>
  <sheetProtection/>
  <mergeCells count="1">
    <mergeCell ref="A5:F5"/>
  </mergeCells>
  <conditionalFormatting sqref="T8:T47">
    <cfRule type="cellIs" priority="2" dxfId="1" operator="greaterThan" stopIfTrue="1">
      <formula>6.99</formula>
    </cfRule>
  </conditionalFormatting>
  <conditionalFormatting sqref="T8:T47">
    <cfRule type="cellIs" priority="1" dxfId="0" operator="greaterThan" stopIfTrue="1">
      <formula>0.0699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K20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6.7109375" style="0" customWidth="1"/>
    <col min="2" max="2" width="5.7109375" style="0" customWidth="1"/>
    <col min="3" max="3" width="21.8515625" style="0" bestFit="1" customWidth="1"/>
    <col min="4" max="4" width="10.8515625" style="0" bestFit="1" customWidth="1"/>
    <col min="5" max="5" width="34.28125" style="0" bestFit="1" customWidth="1"/>
    <col min="6" max="6" width="11.421875" style="0" bestFit="1" customWidth="1"/>
  </cols>
  <sheetData>
    <row r="1" spans="1:11" ht="18.75">
      <c r="A1" s="76" t="s">
        <v>371</v>
      </c>
      <c r="B1" s="2"/>
      <c r="C1" s="2"/>
      <c r="D1" s="2"/>
      <c r="E1" s="2"/>
      <c r="F1" s="2"/>
      <c r="G1" s="16"/>
      <c r="H1" s="22"/>
      <c r="I1" s="16"/>
      <c r="J1" s="2"/>
      <c r="K1" s="2"/>
    </row>
    <row r="2" spans="1:11" ht="15.75">
      <c r="A2" s="59" t="s">
        <v>1</v>
      </c>
      <c r="B2" s="6"/>
      <c r="C2" s="6"/>
      <c r="D2" s="6"/>
      <c r="E2" s="6"/>
      <c r="F2" s="6" t="s">
        <v>9</v>
      </c>
      <c r="G2" s="60" t="s">
        <v>7</v>
      </c>
      <c r="H2" s="22"/>
      <c r="I2" s="16"/>
      <c r="J2" s="2"/>
      <c r="K2" s="2"/>
    </row>
    <row r="3" spans="1:11" ht="15.75">
      <c r="A3" s="59" t="s">
        <v>0</v>
      </c>
      <c r="B3" s="6" t="s">
        <v>364</v>
      </c>
      <c r="C3" s="6"/>
      <c r="D3" s="6"/>
      <c r="E3" s="6"/>
      <c r="F3" s="6"/>
      <c r="G3" s="60"/>
      <c r="H3" s="22"/>
      <c r="I3" s="16"/>
      <c r="J3" s="2"/>
      <c r="K3" s="2"/>
    </row>
    <row r="4" spans="1:11" ht="15.75">
      <c r="A4" s="59" t="s">
        <v>10</v>
      </c>
      <c r="B4" s="6">
        <v>20</v>
      </c>
      <c r="C4" s="6"/>
      <c r="D4" s="6"/>
      <c r="E4" s="6"/>
      <c r="F4" s="6"/>
      <c r="G4" s="60"/>
      <c r="H4" s="22"/>
      <c r="I4" s="21"/>
      <c r="J4" s="2"/>
      <c r="K4" s="2"/>
    </row>
    <row r="5" spans="1:11" ht="12.75">
      <c r="A5" s="77" t="s">
        <v>16</v>
      </c>
      <c r="B5" s="2"/>
      <c r="C5" s="2"/>
      <c r="D5" s="2"/>
      <c r="E5" s="2"/>
      <c r="F5" s="2"/>
      <c r="G5" s="16"/>
      <c r="H5" s="22"/>
      <c r="I5" s="16"/>
      <c r="J5" s="2"/>
      <c r="K5" s="2"/>
    </row>
    <row r="6" spans="1:11" ht="13.5" thickBot="1">
      <c r="A6" s="78"/>
      <c r="B6" s="4"/>
      <c r="C6" s="4"/>
      <c r="D6" s="4"/>
      <c r="E6" s="4"/>
      <c r="F6" s="4"/>
      <c r="G6" s="17"/>
      <c r="H6" s="23"/>
      <c r="I6" s="17"/>
      <c r="J6" s="4"/>
      <c r="K6" s="2"/>
    </row>
    <row r="7" spans="1:11" ht="15.75">
      <c r="A7" s="67" t="s">
        <v>2</v>
      </c>
      <c r="B7" s="68" t="s">
        <v>13</v>
      </c>
      <c r="C7" s="68" t="s">
        <v>3</v>
      </c>
      <c r="D7" s="68" t="s">
        <v>4</v>
      </c>
      <c r="E7" s="68" t="s">
        <v>5</v>
      </c>
      <c r="F7" s="68" t="s">
        <v>6</v>
      </c>
      <c r="G7" s="69" t="s">
        <v>365</v>
      </c>
      <c r="H7" s="70" t="s">
        <v>362</v>
      </c>
      <c r="I7" s="69" t="s">
        <v>363</v>
      </c>
      <c r="J7" s="71" t="s">
        <v>12</v>
      </c>
      <c r="K7" s="68" t="s">
        <v>8</v>
      </c>
    </row>
    <row r="8" spans="1:11" ht="15.75">
      <c r="A8" s="72">
        <v>9.45</v>
      </c>
      <c r="B8" s="118">
        <v>151</v>
      </c>
      <c r="C8" s="7" t="s">
        <v>287</v>
      </c>
      <c r="D8" s="7">
        <v>1712395</v>
      </c>
      <c r="E8" s="7" t="s">
        <v>288</v>
      </c>
      <c r="F8" s="7">
        <v>1734093</v>
      </c>
      <c r="G8" s="7" t="s">
        <v>385</v>
      </c>
      <c r="H8" s="25">
        <v>179.5</v>
      </c>
      <c r="I8" s="19">
        <v>51</v>
      </c>
      <c r="J8" s="7">
        <v>61.89</v>
      </c>
      <c r="K8" s="80"/>
    </row>
    <row r="9" spans="1:11" ht="15.75">
      <c r="A9" s="72">
        <v>9.52</v>
      </c>
      <c r="B9" s="118">
        <v>130</v>
      </c>
      <c r="C9" s="7" t="s">
        <v>250</v>
      </c>
      <c r="D9" s="7">
        <v>154172</v>
      </c>
      <c r="E9" s="7" t="s">
        <v>251</v>
      </c>
      <c r="F9" s="7">
        <v>1632828</v>
      </c>
      <c r="G9" s="82" t="s">
        <v>385</v>
      </c>
      <c r="H9" s="25" t="s">
        <v>397</v>
      </c>
      <c r="I9" s="19" t="s">
        <v>397</v>
      </c>
      <c r="J9" s="7" t="s">
        <v>397</v>
      </c>
      <c r="K9" s="83"/>
    </row>
    <row r="10" spans="1:11" ht="15.75">
      <c r="A10" s="72">
        <v>10</v>
      </c>
      <c r="B10" s="118">
        <v>39</v>
      </c>
      <c r="C10" s="7" t="s">
        <v>394</v>
      </c>
      <c r="D10" s="7">
        <v>282367</v>
      </c>
      <c r="E10" s="7" t="s">
        <v>143</v>
      </c>
      <c r="F10" s="7">
        <v>44308</v>
      </c>
      <c r="G10" s="82" t="s">
        <v>385</v>
      </c>
      <c r="H10" s="25">
        <v>189</v>
      </c>
      <c r="I10" s="19">
        <v>53</v>
      </c>
      <c r="J10" s="7">
        <v>65.17</v>
      </c>
      <c r="K10" s="83"/>
    </row>
    <row r="11" spans="1:11" ht="15.75">
      <c r="A11" s="72">
        <v>10.07</v>
      </c>
      <c r="B11" s="118"/>
      <c r="C11" s="117"/>
      <c r="D11" s="7"/>
      <c r="E11" s="117"/>
      <c r="F11" s="7"/>
      <c r="G11" s="82"/>
      <c r="H11" s="25"/>
      <c r="I11" s="19"/>
      <c r="J11" s="7"/>
      <c r="K11" s="83"/>
    </row>
    <row r="12" spans="1:11" ht="15.75">
      <c r="A12" s="72">
        <v>10.15</v>
      </c>
      <c r="B12" s="118">
        <v>43</v>
      </c>
      <c r="C12" s="7" t="s">
        <v>146</v>
      </c>
      <c r="D12" s="7">
        <v>181803</v>
      </c>
      <c r="E12" s="7" t="s">
        <v>147</v>
      </c>
      <c r="F12" s="7">
        <v>1733487</v>
      </c>
      <c r="G12" s="82" t="s">
        <v>385</v>
      </c>
      <c r="H12" s="25" t="s">
        <v>397</v>
      </c>
      <c r="I12" s="19" t="s">
        <v>397</v>
      </c>
      <c r="J12" s="7" t="s">
        <v>397</v>
      </c>
      <c r="K12" s="83"/>
    </row>
    <row r="13" spans="1:11" ht="15.75">
      <c r="A13" s="116">
        <v>10.22</v>
      </c>
      <c r="B13" s="118">
        <v>193</v>
      </c>
      <c r="C13" s="7" t="s">
        <v>377</v>
      </c>
      <c r="D13" s="7">
        <v>1410625</v>
      </c>
      <c r="E13" s="7" t="s">
        <v>378</v>
      </c>
      <c r="F13" s="7">
        <v>1634481</v>
      </c>
      <c r="G13" s="82" t="s">
        <v>385</v>
      </c>
      <c r="H13" s="25">
        <v>183</v>
      </c>
      <c r="I13" s="19">
        <v>53</v>
      </c>
      <c r="J13" s="7">
        <v>63.1</v>
      </c>
      <c r="K13" s="83"/>
    </row>
    <row r="14" spans="1:11" ht="15.75">
      <c r="A14" s="116">
        <v>10.3</v>
      </c>
      <c r="B14" s="118">
        <v>168</v>
      </c>
      <c r="C14" s="7" t="s">
        <v>316</v>
      </c>
      <c r="D14" s="7">
        <v>1512314</v>
      </c>
      <c r="E14" s="7" t="s">
        <v>318</v>
      </c>
      <c r="F14" s="7">
        <v>1533216</v>
      </c>
      <c r="G14" s="82" t="s">
        <v>385</v>
      </c>
      <c r="H14" s="25">
        <v>185.5</v>
      </c>
      <c r="I14" s="19">
        <v>51</v>
      </c>
      <c r="J14" s="7">
        <v>63.96</v>
      </c>
      <c r="K14" s="83"/>
    </row>
    <row r="15" spans="1:11" ht="15.75">
      <c r="A15" s="116">
        <v>10.38</v>
      </c>
      <c r="B15" s="118">
        <v>42</v>
      </c>
      <c r="C15" s="7" t="s">
        <v>144</v>
      </c>
      <c r="D15" s="7">
        <v>1512461</v>
      </c>
      <c r="E15" s="7" t="s">
        <v>145</v>
      </c>
      <c r="F15" s="7">
        <v>1512461</v>
      </c>
      <c r="G15" s="82" t="s">
        <v>385</v>
      </c>
      <c r="H15" s="25">
        <v>177.5</v>
      </c>
      <c r="I15" s="19">
        <v>50</v>
      </c>
      <c r="J15" s="7">
        <v>61.2</v>
      </c>
      <c r="K15" s="83"/>
    </row>
    <row r="16" spans="1:11" ht="15.75">
      <c r="A16" s="116">
        <v>10.45</v>
      </c>
      <c r="B16" s="118">
        <v>95</v>
      </c>
      <c r="C16" s="7" t="s">
        <v>150</v>
      </c>
      <c r="D16" s="7">
        <v>203130</v>
      </c>
      <c r="E16" s="7" t="s">
        <v>151</v>
      </c>
      <c r="F16" s="7">
        <v>54198</v>
      </c>
      <c r="G16" s="82" t="s">
        <v>385</v>
      </c>
      <c r="H16" s="25">
        <v>192</v>
      </c>
      <c r="I16" s="19">
        <v>54</v>
      </c>
      <c r="J16" s="7">
        <v>66.2</v>
      </c>
      <c r="K16" s="83"/>
    </row>
    <row r="17" spans="1:11" ht="15.75">
      <c r="A17" s="116">
        <v>10.52</v>
      </c>
      <c r="B17" s="118">
        <v>96</v>
      </c>
      <c r="C17" s="7" t="s">
        <v>152</v>
      </c>
      <c r="D17" s="7">
        <v>1025772</v>
      </c>
      <c r="E17" s="7" t="s">
        <v>153</v>
      </c>
      <c r="F17" s="7">
        <v>1631116</v>
      </c>
      <c r="G17" s="19" t="s">
        <v>385</v>
      </c>
      <c r="H17" s="25">
        <v>176</v>
      </c>
      <c r="I17" s="19">
        <v>50</v>
      </c>
      <c r="J17" s="7">
        <v>60.68</v>
      </c>
      <c r="K17" s="12"/>
    </row>
    <row r="18" spans="1:11" ht="15.75">
      <c r="A18" s="116">
        <v>11</v>
      </c>
      <c r="B18" s="118">
        <v>175</v>
      </c>
      <c r="C18" s="7" t="s">
        <v>327</v>
      </c>
      <c r="D18" s="7">
        <v>24856</v>
      </c>
      <c r="E18" s="7" t="s">
        <v>328</v>
      </c>
      <c r="F18" s="7">
        <v>1634584</v>
      </c>
      <c r="G18" s="82" t="s">
        <v>385</v>
      </c>
      <c r="H18" s="25">
        <v>187.5</v>
      </c>
      <c r="I18" s="19">
        <v>51</v>
      </c>
      <c r="J18" s="7">
        <v>64.65</v>
      </c>
      <c r="K18" s="83"/>
    </row>
    <row r="19" spans="1:11" ht="15.75">
      <c r="A19" s="116">
        <v>11.08</v>
      </c>
      <c r="B19" s="118">
        <v>91</v>
      </c>
      <c r="C19" s="7" t="s">
        <v>148</v>
      </c>
      <c r="D19" s="7">
        <v>69310</v>
      </c>
      <c r="E19" s="7" t="s">
        <v>149</v>
      </c>
      <c r="F19" s="7">
        <v>1532295</v>
      </c>
      <c r="G19" s="19" t="s">
        <v>385</v>
      </c>
      <c r="H19" s="25"/>
      <c r="I19" s="19"/>
      <c r="J19" s="7"/>
      <c r="K19" s="12"/>
    </row>
    <row r="20" spans="1:11" ht="15.75">
      <c r="A20" s="79"/>
      <c r="B20" s="84"/>
      <c r="C20" s="81"/>
      <c r="D20" s="7"/>
      <c r="E20" s="7"/>
      <c r="F20" s="7"/>
      <c r="G20" s="82"/>
      <c r="H20" s="25"/>
      <c r="I20" s="19"/>
      <c r="J20" s="7"/>
      <c r="K20" s="8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T54"/>
  <sheetViews>
    <sheetView zoomScalePageLayoutView="0" workbookViewId="0" topLeftCell="A16">
      <selection activeCell="N2" sqref="N2"/>
    </sheetView>
  </sheetViews>
  <sheetFormatPr defaultColWidth="9.140625" defaultRowHeight="12.75"/>
  <cols>
    <col min="1" max="1" width="5.7109375" style="2" customWidth="1"/>
    <col min="2" max="2" width="7.7109375" style="2" customWidth="1"/>
    <col min="3" max="3" width="21.7109375" style="2" bestFit="1" customWidth="1"/>
    <col min="4" max="4" width="10.140625" style="2" bestFit="1" customWidth="1"/>
    <col min="5" max="5" width="34.28125" style="2" bestFit="1" customWidth="1"/>
    <col min="6" max="6" width="12.421875" style="2" bestFit="1" customWidth="1"/>
    <col min="7" max="7" width="8.57421875" style="33" customWidth="1"/>
    <col min="8" max="8" width="8.57421875" style="42" customWidth="1"/>
    <col min="9" max="9" width="8.57421875" style="33" customWidth="1"/>
    <col min="10" max="10" width="8.57421875" style="42" customWidth="1"/>
    <col min="11" max="11" width="8.57421875" style="33" customWidth="1"/>
    <col min="12" max="12" width="8.57421875" style="42" customWidth="1"/>
    <col min="13" max="13" width="9.140625" style="16" customWidth="1"/>
    <col min="14" max="14" width="9.140625" style="22" customWidth="1"/>
    <col min="15" max="15" width="7.8515625" style="16" customWidth="1"/>
    <col min="16" max="17" width="8.28125" style="2" customWidth="1"/>
    <col min="18" max="18" width="7.7109375" style="2" customWidth="1"/>
    <col min="19" max="19" width="2.140625" style="2" customWidth="1"/>
    <col min="20" max="20" width="9.140625" style="29" customWidth="1"/>
    <col min="21" max="16384" width="9.140625" style="2" customWidth="1"/>
  </cols>
  <sheetData>
    <row r="1" ht="18.75">
      <c r="A1" s="1" t="s">
        <v>34</v>
      </c>
    </row>
    <row r="2" spans="1:8" ht="15.75">
      <c r="A2" s="5" t="s">
        <v>1</v>
      </c>
      <c r="B2" s="6"/>
      <c r="C2" s="6"/>
      <c r="D2" s="6"/>
      <c r="E2" s="6"/>
      <c r="F2" s="6" t="s">
        <v>9</v>
      </c>
      <c r="G2" s="34" t="s">
        <v>15</v>
      </c>
      <c r="H2" s="43"/>
    </row>
    <row r="3" spans="1:8" ht="15.75">
      <c r="A3" s="5" t="s">
        <v>0</v>
      </c>
      <c r="B3" s="6" t="s">
        <v>17</v>
      </c>
      <c r="C3" s="6"/>
      <c r="D3" s="6"/>
      <c r="E3" s="6"/>
      <c r="F3" s="6"/>
      <c r="G3" s="34" t="s">
        <v>7</v>
      </c>
      <c r="H3" s="43"/>
    </row>
    <row r="4" spans="1:15" ht="15.75">
      <c r="A4" s="5" t="s">
        <v>10</v>
      </c>
      <c r="B4" s="6"/>
      <c r="C4" s="6"/>
      <c r="D4" s="6"/>
      <c r="E4" s="6"/>
      <c r="F4" s="6"/>
      <c r="G4" s="34" t="s">
        <v>27</v>
      </c>
      <c r="H4" s="43"/>
      <c r="O4" s="21"/>
    </row>
    <row r="5" spans="1:20" ht="15.75">
      <c r="A5" s="3"/>
      <c r="C5" s="156" t="s">
        <v>16</v>
      </c>
      <c r="D5" s="156"/>
      <c r="E5" s="156"/>
      <c r="F5" s="156"/>
      <c r="G5" s="156"/>
      <c r="H5" s="156"/>
      <c r="I5" s="156"/>
      <c r="J5" s="44"/>
      <c r="T5" s="31"/>
    </row>
    <row r="6" spans="1:20" ht="13.5" thickBot="1">
      <c r="A6" s="4"/>
      <c r="B6" s="4"/>
      <c r="C6" s="4"/>
      <c r="D6" s="4"/>
      <c r="E6" s="4"/>
      <c r="F6" s="4"/>
      <c r="G6" s="35"/>
      <c r="H6" s="45"/>
      <c r="I6" s="35"/>
      <c r="J6" s="45"/>
      <c r="K6" s="35"/>
      <c r="L6" s="45"/>
      <c r="M6" s="17"/>
      <c r="N6" s="23">
        <f>240*3</f>
        <v>720</v>
      </c>
      <c r="O6" s="17"/>
      <c r="P6" s="4"/>
      <c r="Q6" s="4"/>
      <c r="T6" s="31"/>
    </row>
    <row r="7" spans="1:18" ht="15.75">
      <c r="A7" s="8" t="s">
        <v>13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18" t="s">
        <v>21</v>
      </c>
      <c r="H7" s="46" t="s">
        <v>22</v>
      </c>
      <c r="I7" s="18" t="s">
        <v>23</v>
      </c>
      <c r="J7" s="46" t="s">
        <v>24</v>
      </c>
      <c r="K7" s="18" t="s">
        <v>28</v>
      </c>
      <c r="L7" s="46" t="s">
        <v>29</v>
      </c>
      <c r="M7" s="18" t="s">
        <v>11</v>
      </c>
      <c r="N7" s="24" t="s">
        <v>12</v>
      </c>
      <c r="O7" s="18" t="s">
        <v>25</v>
      </c>
      <c r="P7" s="9" t="s">
        <v>8</v>
      </c>
      <c r="Q7" s="56" t="s">
        <v>30</v>
      </c>
      <c r="R7" s="10" t="s">
        <v>26</v>
      </c>
    </row>
    <row r="8" spans="1:20" ht="16.5">
      <c r="A8" s="11">
        <v>111</v>
      </c>
      <c r="B8" s="141">
        <v>9</v>
      </c>
      <c r="C8" s="7" t="s">
        <v>221</v>
      </c>
      <c r="D8" s="7">
        <v>402698</v>
      </c>
      <c r="E8" s="7" t="s">
        <v>222</v>
      </c>
      <c r="F8" s="7">
        <v>1731519</v>
      </c>
      <c r="G8" s="36">
        <v>157</v>
      </c>
      <c r="H8" s="47">
        <v>0</v>
      </c>
      <c r="I8" s="36">
        <v>155</v>
      </c>
      <c r="J8" s="47">
        <f>I8/($N$6/3)*100</f>
        <v>64.58333333333334</v>
      </c>
      <c r="K8" s="36">
        <v>160</v>
      </c>
      <c r="L8" s="47">
        <f>K8/($N$6/3)*100</f>
        <v>66.66666666666666</v>
      </c>
      <c r="M8" s="19">
        <f>G8+I8+K8</f>
        <v>472</v>
      </c>
      <c r="N8" s="25">
        <f>M8/$N$6*100</f>
        <v>65.55555555555556</v>
      </c>
      <c r="O8" s="19">
        <v>119</v>
      </c>
      <c r="P8" s="7"/>
      <c r="Q8" s="57"/>
      <c r="R8" s="12"/>
      <c r="T8" s="30"/>
    </row>
    <row r="9" spans="1:20" ht="16.5">
      <c r="A9" s="11">
        <v>192</v>
      </c>
      <c r="B9" s="141">
        <v>9.07</v>
      </c>
      <c r="C9" s="7" t="s">
        <v>375</v>
      </c>
      <c r="D9" s="7">
        <v>18252</v>
      </c>
      <c r="E9" s="7" t="s">
        <v>376</v>
      </c>
      <c r="F9" s="7">
        <v>734234</v>
      </c>
      <c r="G9" s="36">
        <v>167.5</v>
      </c>
      <c r="H9" s="47">
        <f aca="true" t="shared" si="0" ref="H9:H47">G9/($N$6/3)*100</f>
        <v>69.79166666666666</v>
      </c>
      <c r="I9" s="36">
        <v>167</v>
      </c>
      <c r="J9" s="47">
        <f aca="true" t="shared" si="1" ref="J9:J47">I9/($N$6/3)*100</f>
        <v>69.58333333333333</v>
      </c>
      <c r="K9" s="36">
        <v>171</v>
      </c>
      <c r="L9" s="47">
        <f aca="true" t="shared" si="2" ref="L9:L47">K9/($N$6/3)*100</f>
        <v>71.25</v>
      </c>
      <c r="M9" s="19">
        <f aca="true" t="shared" si="3" ref="M9:M47">G9+I9+K9</f>
        <v>505.5</v>
      </c>
      <c r="N9" s="25">
        <f aca="true" t="shared" si="4" ref="N9:N47">M9/$N$6*100</f>
        <v>70.20833333333333</v>
      </c>
      <c r="O9" s="19">
        <v>118.5</v>
      </c>
      <c r="P9" s="93">
        <v>3</v>
      </c>
      <c r="Q9" s="57"/>
      <c r="R9" s="12" t="s">
        <v>402</v>
      </c>
      <c r="T9" s="30"/>
    </row>
    <row r="10" spans="1:20" ht="16.5">
      <c r="A10" s="11">
        <v>188</v>
      </c>
      <c r="B10" s="141">
        <v>9.15</v>
      </c>
      <c r="C10" s="7" t="s">
        <v>351</v>
      </c>
      <c r="D10" s="7">
        <v>1411303</v>
      </c>
      <c r="E10" s="7" t="s">
        <v>352</v>
      </c>
      <c r="F10" s="7">
        <v>1631973</v>
      </c>
      <c r="G10" s="36">
        <v>159</v>
      </c>
      <c r="H10" s="47">
        <f t="shared" si="0"/>
        <v>66.25</v>
      </c>
      <c r="I10" s="36">
        <v>160.5</v>
      </c>
      <c r="J10" s="47">
        <f t="shared" si="1"/>
        <v>66.875</v>
      </c>
      <c r="K10" s="36">
        <v>162</v>
      </c>
      <c r="L10" s="47">
        <f t="shared" si="2"/>
        <v>67.5</v>
      </c>
      <c r="M10" s="19">
        <f t="shared" si="3"/>
        <v>481.5</v>
      </c>
      <c r="N10" s="25">
        <f t="shared" si="4"/>
        <v>66.875</v>
      </c>
      <c r="O10" s="19">
        <v>120</v>
      </c>
      <c r="P10" s="93">
        <v>10</v>
      </c>
      <c r="Q10" s="57"/>
      <c r="R10" s="12" t="s">
        <v>402</v>
      </c>
      <c r="T10" s="30"/>
    </row>
    <row r="11" spans="1:20" ht="16.5">
      <c r="A11" s="11">
        <v>153</v>
      </c>
      <c r="B11" s="141">
        <v>9.22</v>
      </c>
      <c r="C11" s="7" t="s">
        <v>289</v>
      </c>
      <c r="D11" s="7">
        <v>1713375</v>
      </c>
      <c r="E11" s="7" t="s">
        <v>291</v>
      </c>
      <c r="F11" s="7">
        <v>1830766</v>
      </c>
      <c r="G11" s="36">
        <v>151</v>
      </c>
      <c r="H11" s="47">
        <f t="shared" si="0"/>
        <v>62.916666666666664</v>
      </c>
      <c r="I11" s="36">
        <v>151.5</v>
      </c>
      <c r="J11" s="47">
        <f t="shared" si="1"/>
        <v>63.125</v>
      </c>
      <c r="K11" s="36">
        <v>148</v>
      </c>
      <c r="L11" s="47">
        <f t="shared" si="2"/>
        <v>61.66666666666667</v>
      </c>
      <c r="M11" s="19">
        <f t="shared" si="3"/>
        <v>450.5</v>
      </c>
      <c r="N11" s="25">
        <f t="shared" si="4"/>
        <v>62.56944444444444</v>
      </c>
      <c r="O11" s="19">
        <v>115.5</v>
      </c>
      <c r="P11" s="93"/>
      <c r="Q11" s="57"/>
      <c r="R11" s="12"/>
      <c r="T11" s="30"/>
    </row>
    <row r="12" spans="1:20" ht="16.5">
      <c r="A12" s="11">
        <v>162</v>
      </c>
      <c r="B12" s="141">
        <v>9.3</v>
      </c>
      <c r="C12" s="7" t="s">
        <v>306</v>
      </c>
      <c r="D12" s="7">
        <v>329568</v>
      </c>
      <c r="E12" s="7" t="s">
        <v>307</v>
      </c>
      <c r="F12" s="7">
        <v>1731784</v>
      </c>
      <c r="G12" s="36">
        <v>158.5</v>
      </c>
      <c r="H12" s="47">
        <f t="shared" si="0"/>
        <v>66.04166666666667</v>
      </c>
      <c r="I12" s="36">
        <v>166.5</v>
      </c>
      <c r="J12" s="47">
        <f t="shared" si="1"/>
        <v>69.375</v>
      </c>
      <c r="K12" s="36">
        <v>151.5</v>
      </c>
      <c r="L12" s="47">
        <f t="shared" si="2"/>
        <v>63.125</v>
      </c>
      <c r="M12" s="19">
        <f t="shared" si="3"/>
        <v>476.5</v>
      </c>
      <c r="N12" s="25">
        <f t="shared" si="4"/>
        <v>66.18055555555556</v>
      </c>
      <c r="O12" s="19">
        <v>117.5</v>
      </c>
      <c r="P12" s="93"/>
      <c r="Q12" s="57"/>
      <c r="R12" s="12"/>
      <c r="T12" s="30"/>
    </row>
    <row r="13" spans="1:20" ht="16.5">
      <c r="A13" s="11">
        <v>146</v>
      </c>
      <c r="B13" s="141">
        <v>9.37</v>
      </c>
      <c r="C13" s="7" t="s">
        <v>277</v>
      </c>
      <c r="D13" s="7">
        <v>210927</v>
      </c>
      <c r="E13" s="7" t="s">
        <v>278</v>
      </c>
      <c r="F13" s="7">
        <v>26192</v>
      </c>
      <c r="G13" s="36">
        <v>146.5</v>
      </c>
      <c r="H13" s="47">
        <f t="shared" si="0"/>
        <v>61.04166666666667</v>
      </c>
      <c r="I13" s="36">
        <v>133</v>
      </c>
      <c r="J13" s="47">
        <f t="shared" si="1"/>
        <v>55.41666666666667</v>
      </c>
      <c r="K13" s="36">
        <v>142.5</v>
      </c>
      <c r="L13" s="47">
        <f t="shared" si="2"/>
        <v>59.375</v>
      </c>
      <c r="M13" s="19">
        <f t="shared" si="3"/>
        <v>422</v>
      </c>
      <c r="N13" s="25">
        <f t="shared" si="4"/>
        <v>58.611111111111114</v>
      </c>
      <c r="O13" s="19">
        <v>109.5</v>
      </c>
      <c r="P13" s="93"/>
      <c r="Q13" s="57"/>
      <c r="R13" s="12"/>
      <c r="T13" s="30"/>
    </row>
    <row r="14" spans="1:20" ht="16.5">
      <c r="A14" s="11">
        <v>127</v>
      </c>
      <c r="B14" s="141">
        <v>9.45</v>
      </c>
      <c r="C14" s="7" t="s">
        <v>245</v>
      </c>
      <c r="D14" s="7">
        <v>230634</v>
      </c>
      <c r="E14" s="7" t="s">
        <v>244</v>
      </c>
      <c r="F14" s="7">
        <v>54803</v>
      </c>
      <c r="G14" s="36">
        <v>158</v>
      </c>
      <c r="H14" s="47">
        <f t="shared" si="0"/>
        <v>65.83333333333333</v>
      </c>
      <c r="I14" s="36">
        <v>157</v>
      </c>
      <c r="J14" s="47">
        <f t="shared" si="1"/>
        <v>65.41666666666667</v>
      </c>
      <c r="K14" s="36">
        <v>161</v>
      </c>
      <c r="L14" s="47">
        <f t="shared" si="2"/>
        <v>67.08333333333333</v>
      </c>
      <c r="M14" s="19">
        <f t="shared" si="3"/>
        <v>476</v>
      </c>
      <c r="N14" s="25">
        <f t="shared" si="4"/>
        <v>66.11111111111111</v>
      </c>
      <c r="O14" s="19">
        <v>119.5</v>
      </c>
      <c r="P14" s="93"/>
      <c r="Q14" s="57"/>
      <c r="R14" s="12"/>
      <c r="T14" s="30"/>
    </row>
    <row r="15" spans="1:20" ht="16.5">
      <c r="A15" s="11">
        <v>23</v>
      </c>
      <c r="B15" s="141">
        <v>9.52</v>
      </c>
      <c r="C15" s="7" t="s">
        <v>195</v>
      </c>
      <c r="D15" s="7">
        <v>39357</v>
      </c>
      <c r="E15" s="7" t="s">
        <v>196</v>
      </c>
      <c r="F15" s="7">
        <v>59049</v>
      </c>
      <c r="G15" s="36">
        <v>160</v>
      </c>
      <c r="H15" s="47">
        <f t="shared" si="0"/>
        <v>66.66666666666666</v>
      </c>
      <c r="I15" s="36">
        <v>153</v>
      </c>
      <c r="J15" s="47">
        <f t="shared" si="1"/>
        <v>63.74999999999999</v>
      </c>
      <c r="K15" s="36">
        <v>149</v>
      </c>
      <c r="L15" s="47">
        <f t="shared" si="2"/>
        <v>62.083333333333336</v>
      </c>
      <c r="M15" s="19">
        <f t="shared" si="3"/>
        <v>462</v>
      </c>
      <c r="N15" s="25">
        <f t="shared" si="4"/>
        <v>64.16666666666667</v>
      </c>
      <c r="O15" s="19">
        <v>113</v>
      </c>
      <c r="P15" s="93"/>
      <c r="Q15" s="57"/>
      <c r="R15" s="12"/>
      <c r="T15" s="30"/>
    </row>
    <row r="16" spans="1:20" ht="16.5">
      <c r="A16" s="11">
        <v>15</v>
      </c>
      <c r="B16" s="141">
        <v>10</v>
      </c>
      <c r="C16" s="7" t="s">
        <v>192</v>
      </c>
      <c r="D16" s="7">
        <v>1513674</v>
      </c>
      <c r="E16" s="7" t="s">
        <v>193</v>
      </c>
      <c r="F16" s="7">
        <v>1535913</v>
      </c>
      <c r="G16" s="36">
        <v>160</v>
      </c>
      <c r="H16" s="47">
        <f t="shared" si="0"/>
        <v>66.66666666666666</v>
      </c>
      <c r="I16" s="36">
        <v>168</v>
      </c>
      <c r="J16" s="47">
        <f t="shared" si="1"/>
        <v>70</v>
      </c>
      <c r="K16" s="36">
        <v>157.5</v>
      </c>
      <c r="L16" s="47">
        <f t="shared" si="2"/>
        <v>65.625</v>
      </c>
      <c r="M16" s="19">
        <f t="shared" si="3"/>
        <v>485.5</v>
      </c>
      <c r="N16" s="25">
        <f t="shared" si="4"/>
        <v>67.43055555555556</v>
      </c>
      <c r="O16" s="19">
        <v>123</v>
      </c>
      <c r="P16" s="93">
        <v>6</v>
      </c>
      <c r="Q16" s="57"/>
      <c r="R16" s="12" t="s">
        <v>402</v>
      </c>
      <c r="T16" s="30"/>
    </row>
    <row r="17" spans="1:20" ht="16.5">
      <c r="A17" s="11">
        <v>186</v>
      </c>
      <c r="B17" s="141">
        <v>10.07</v>
      </c>
      <c r="C17" s="7" t="s">
        <v>329</v>
      </c>
      <c r="D17" s="7">
        <v>1612664</v>
      </c>
      <c r="E17" s="7" t="s">
        <v>330</v>
      </c>
      <c r="F17" s="7">
        <v>163431</v>
      </c>
      <c r="G17" s="36">
        <v>163</v>
      </c>
      <c r="H17" s="47">
        <f t="shared" si="0"/>
        <v>67.91666666666667</v>
      </c>
      <c r="I17" s="36">
        <v>173.5</v>
      </c>
      <c r="J17" s="47">
        <f t="shared" si="1"/>
        <v>72.29166666666667</v>
      </c>
      <c r="K17" s="36">
        <v>160.5</v>
      </c>
      <c r="L17" s="47">
        <f t="shared" si="2"/>
        <v>66.875</v>
      </c>
      <c r="M17" s="19">
        <f t="shared" si="3"/>
        <v>497</v>
      </c>
      <c r="N17" s="25">
        <f t="shared" si="4"/>
        <v>69.02777777777777</v>
      </c>
      <c r="O17" s="19">
        <v>126</v>
      </c>
      <c r="P17" s="93">
        <v>4</v>
      </c>
      <c r="Q17" s="57"/>
      <c r="R17" s="12" t="s">
        <v>402</v>
      </c>
      <c r="T17" s="30"/>
    </row>
    <row r="18" spans="2:20" ht="16.5">
      <c r="B18" s="142">
        <v>10.15</v>
      </c>
      <c r="C18" s="7"/>
      <c r="D18" s="7"/>
      <c r="E18" s="7"/>
      <c r="F18" s="7"/>
      <c r="G18" s="36"/>
      <c r="H18" s="47">
        <f t="shared" si="0"/>
        <v>0</v>
      </c>
      <c r="I18" s="36"/>
      <c r="J18" s="47">
        <f t="shared" si="1"/>
        <v>0</v>
      </c>
      <c r="K18" s="36"/>
      <c r="L18" s="47">
        <f t="shared" si="2"/>
        <v>0</v>
      </c>
      <c r="M18" s="19">
        <f t="shared" si="3"/>
        <v>0</v>
      </c>
      <c r="N18" s="25">
        <f t="shared" si="4"/>
        <v>0</v>
      </c>
      <c r="O18" s="19"/>
      <c r="P18" s="93"/>
      <c r="Q18" s="57"/>
      <c r="R18" s="12"/>
      <c r="T18" s="30"/>
    </row>
    <row r="19" spans="1:20" ht="16.5">
      <c r="A19" s="11">
        <v>152</v>
      </c>
      <c r="B19" s="157">
        <v>10.35</v>
      </c>
      <c r="C19" s="7" t="s">
        <v>289</v>
      </c>
      <c r="D19" s="7">
        <v>1713375</v>
      </c>
      <c r="E19" s="7" t="s">
        <v>290</v>
      </c>
      <c r="F19" s="7">
        <v>57737</v>
      </c>
      <c r="G19" s="36">
        <v>151.5</v>
      </c>
      <c r="H19" s="47">
        <f t="shared" si="0"/>
        <v>63.125</v>
      </c>
      <c r="I19" s="36">
        <v>157</v>
      </c>
      <c r="J19" s="47">
        <f t="shared" si="1"/>
        <v>65.41666666666667</v>
      </c>
      <c r="K19" s="36">
        <v>151.5</v>
      </c>
      <c r="L19" s="47">
        <f t="shared" si="2"/>
        <v>63.125</v>
      </c>
      <c r="M19" s="19">
        <f t="shared" si="3"/>
        <v>460</v>
      </c>
      <c r="N19" s="25">
        <f t="shared" si="4"/>
        <v>63.888888888888886</v>
      </c>
      <c r="O19" s="19">
        <v>115</v>
      </c>
      <c r="P19" s="93"/>
      <c r="Q19" s="57"/>
      <c r="R19" s="12"/>
      <c r="T19" s="30"/>
    </row>
    <row r="20" spans="1:20" ht="16.5">
      <c r="A20" s="11">
        <v>151</v>
      </c>
      <c r="B20" s="157">
        <v>10.43</v>
      </c>
      <c r="C20" s="7" t="s">
        <v>287</v>
      </c>
      <c r="D20" s="7">
        <v>1712395</v>
      </c>
      <c r="E20" s="7" t="s">
        <v>288</v>
      </c>
      <c r="F20" s="7">
        <v>1734093</v>
      </c>
      <c r="G20" s="36">
        <v>155.5</v>
      </c>
      <c r="H20" s="47">
        <f t="shared" si="0"/>
        <v>64.79166666666667</v>
      </c>
      <c r="I20" s="36">
        <v>160</v>
      </c>
      <c r="J20" s="47">
        <f t="shared" si="1"/>
        <v>66.66666666666666</v>
      </c>
      <c r="K20" s="36">
        <v>158.5</v>
      </c>
      <c r="L20" s="47">
        <f t="shared" si="2"/>
        <v>66.04166666666667</v>
      </c>
      <c r="M20" s="19">
        <f t="shared" si="3"/>
        <v>474</v>
      </c>
      <c r="N20" s="25">
        <f t="shared" si="4"/>
        <v>65.83333333333333</v>
      </c>
      <c r="O20" s="19">
        <v>118</v>
      </c>
      <c r="P20" s="93"/>
      <c r="Q20" s="57"/>
      <c r="R20" s="12"/>
      <c r="T20" s="30"/>
    </row>
    <row r="21" spans="1:20" ht="16.5">
      <c r="A21" s="11">
        <v>130</v>
      </c>
      <c r="B21" s="157">
        <v>10.51</v>
      </c>
      <c r="C21" s="7" t="s">
        <v>250</v>
      </c>
      <c r="D21" s="7">
        <v>154172</v>
      </c>
      <c r="E21" s="7" t="s">
        <v>251</v>
      </c>
      <c r="F21" s="7">
        <v>1632828</v>
      </c>
      <c r="G21" s="36">
        <v>154</v>
      </c>
      <c r="H21" s="47">
        <f t="shared" si="0"/>
        <v>64.16666666666667</v>
      </c>
      <c r="I21" s="36">
        <v>163</v>
      </c>
      <c r="J21" s="47">
        <f t="shared" si="1"/>
        <v>67.91666666666667</v>
      </c>
      <c r="K21" s="36">
        <v>158</v>
      </c>
      <c r="L21" s="47">
        <f t="shared" si="2"/>
        <v>65.83333333333333</v>
      </c>
      <c r="M21" s="19">
        <f t="shared" si="3"/>
        <v>475</v>
      </c>
      <c r="N21" s="25">
        <f t="shared" si="4"/>
        <v>65.97222222222221</v>
      </c>
      <c r="O21" s="19">
        <v>120.5</v>
      </c>
      <c r="P21" s="93"/>
      <c r="Q21" s="57"/>
      <c r="R21" s="12"/>
      <c r="T21" s="30"/>
    </row>
    <row r="22" spans="1:20" ht="16.5">
      <c r="A22" s="11">
        <v>39</v>
      </c>
      <c r="B22" s="157">
        <v>10.58</v>
      </c>
      <c r="C22" s="7" t="s">
        <v>394</v>
      </c>
      <c r="D22" s="7">
        <v>282367</v>
      </c>
      <c r="E22" s="7" t="s">
        <v>143</v>
      </c>
      <c r="F22" s="7">
        <v>44308</v>
      </c>
      <c r="G22" s="36">
        <v>161.5</v>
      </c>
      <c r="H22" s="47">
        <f t="shared" si="0"/>
        <v>67.29166666666667</v>
      </c>
      <c r="I22" s="36">
        <v>157.5</v>
      </c>
      <c r="J22" s="47">
        <f t="shared" si="1"/>
        <v>65.625</v>
      </c>
      <c r="K22" s="36">
        <v>161</v>
      </c>
      <c r="L22" s="47">
        <f t="shared" si="2"/>
        <v>67.08333333333333</v>
      </c>
      <c r="M22" s="19">
        <f t="shared" si="3"/>
        <v>480</v>
      </c>
      <c r="N22" s="25">
        <f t="shared" si="4"/>
        <v>66.66666666666666</v>
      </c>
      <c r="O22" s="19">
        <v>119.5</v>
      </c>
      <c r="P22" s="93"/>
      <c r="Q22" s="57"/>
      <c r="R22" s="12"/>
      <c r="T22" s="30"/>
    </row>
    <row r="23" spans="1:20" ht="16.5">
      <c r="A23" s="11">
        <v>43</v>
      </c>
      <c r="B23" s="157">
        <v>11.06</v>
      </c>
      <c r="C23" s="7" t="s">
        <v>146</v>
      </c>
      <c r="D23" s="7">
        <v>181803</v>
      </c>
      <c r="E23" s="7" t="s">
        <v>147</v>
      </c>
      <c r="F23" s="7">
        <v>1733487</v>
      </c>
      <c r="G23" s="36">
        <v>158.5</v>
      </c>
      <c r="H23" s="47">
        <f t="shared" si="0"/>
        <v>66.04166666666667</v>
      </c>
      <c r="I23" s="36">
        <v>159</v>
      </c>
      <c r="J23" s="47">
        <f t="shared" si="1"/>
        <v>66.25</v>
      </c>
      <c r="K23" s="36">
        <v>161</v>
      </c>
      <c r="L23" s="47">
        <f t="shared" si="2"/>
        <v>67.08333333333333</v>
      </c>
      <c r="M23" s="19">
        <f t="shared" si="3"/>
        <v>478.5</v>
      </c>
      <c r="N23" s="25">
        <f t="shared" si="4"/>
        <v>66.45833333333333</v>
      </c>
      <c r="O23" s="19">
        <v>119</v>
      </c>
      <c r="P23" s="93"/>
      <c r="Q23" s="57"/>
      <c r="R23" s="12"/>
      <c r="T23" s="30"/>
    </row>
    <row r="24" spans="1:20" ht="16.5">
      <c r="A24" s="11">
        <v>193</v>
      </c>
      <c r="B24" s="157">
        <v>11.13</v>
      </c>
      <c r="C24" s="7" t="s">
        <v>377</v>
      </c>
      <c r="D24" s="7">
        <v>1410625</v>
      </c>
      <c r="E24" s="7" t="s">
        <v>378</v>
      </c>
      <c r="F24" s="7">
        <v>1634481</v>
      </c>
      <c r="G24" s="36">
        <v>159.5</v>
      </c>
      <c r="H24" s="47">
        <f t="shared" si="0"/>
        <v>66.45833333333333</v>
      </c>
      <c r="I24" s="36">
        <v>161.5</v>
      </c>
      <c r="J24" s="47">
        <f t="shared" si="1"/>
        <v>67.29166666666667</v>
      </c>
      <c r="K24" s="36">
        <v>156.5</v>
      </c>
      <c r="L24" s="47">
        <f t="shared" si="2"/>
        <v>65.20833333333333</v>
      </c>
      <c r="M24" s="19">
        <f t="shared" si="3"/>
        <v>477.5</v>
      </c>
      <c r="N24" s="25">
        <f t="shared" si="4"/>
        <v>66.31944444444444</v>
      </c>
      <c r="O24" s="19">
        <v>119.5</v>
      </c>
      <c r="P24" s="93"/>
      <c r="Q24" s="57"/>
      <c r="R24" s="12"/>
      <c r="T24" s="30"/>
    </row>
    <row r="25" spans="1:20" ht="16.5">
      <c r="A25" s="11">
        <v>168</v>
      </c>
      <c r="B25" s="157">
        <v>11.2</v>
      </c>
      <c r="C25" s="7" t="s">
        <v>316</v>
      </c>
      <c r="D25" s="7">
        <v>1512314</v>
      </c>
      <c r="E25" s="7" t="s">
        <v>318</v>
      </c>
      <c r="F25" s="7">
        <v>1533216</v>
      </c>
      <c r="G25" s="36">
        <v>159.5</v>
      </c>
      <c r="H25" s="47">
        <f t="shared" si="0"/>
        <v>66.45833333333333</v>
      </c>
      <c r="I25" s="36">
        <v>162.5</v>
      </c>
      <c r="J25" s="47">
        <f t="shared" si="1"/>
        <v>67.70833333333334</v>
      </c>
      <c r="K25" s="36">
        <v>163</v>
      </c>
      <c r="L25" s="47">
        <f t="shared" si="2"/>
        <v>67.91666666666667</v>
      </c>
      <c r="M25" s="19">
        <f t="shared" si="3"/>
        <v>485</v>
      </c>
      <c r="N25" s="25">
        <f t="shared" si="4"/>
        <v>67.36111111111111</v>
      </c>
      <c r="O25" s="19">
        <v>121</v>
      </c>
      <c r="P25" s="93">
        <v>7</v>
      </c>
      <c r="Q25" s="57"/>
      <c r="R25" s="12" t="s">
        <v>402</v>
      </c>
      <c r="T25" s="30"/>
    </row>
    <row r="26" spans="1:20" ht="16.5">
      <c r="A26" s="11">
        <v>42</v>
      </c>
      <c r="B26" s="157">
        <v>11.28</v>
      </c>
      <c r="C26" s="7" t="s">
        <v>144</v>
      </c>
      <c r="D26" s="7">
        <v>1512461</v>
      </c>
      <c r="E26" s="7" t="s">
        <v>145</v>
      </c>
      <c r="F26" s="7">
        <v>1512461</v>
      </c>
      <c r="G26" s="36">
        <v>150</v>
      </c>
      <c r="H26" s="47">
        <f t="shared" si="0"/>
        <v>62.5</v>
      </c>
      <c r="I26" s="36">
        <v>150.5</v>
      </c>
      <c r="J26" s="47">
        <f t="shared" si="1"/>
        <v>62.708333333333336</v>
      </c>
      <c r="K26" s="36">
        <v>153.5</v>
      </c>
      <c r="L26" s="47">
        <f t="shared" si="2"/>
        <v>63.95833333333333</v>
      </c>
      <c r="M26" s="19">
        <f t="shared" si="3"/>
        <v>454</v>
      </c>
      <c r="N26" s="25">
        <f t="shared" si="4"/>
        <v>63.05555555555556</v>
      </c>
      <c r="O26" s="19">
        <v>111.5</v>
      </c>
      <c r="P26" s="93"/>
      <c r="Q26" s="57"/>
      <c r="R26" s="12"/>
      <c r="T26" s="30"/>
    </row>
    <row r="27" spans="1:20" ht="16.5">
      <c r="A27" s="11">
        <v>95</v>
      </c>
      <c r="B27" s="157">
        <v>11.35</v>
      </c>
      <c r="C27" s="7" t="s">
        <v>150</v>
      </c>
      <c r="D27" s="7">
        <v>203130</v>
      </c>
      <c r="E27" s="7" t="s">
        <v>151</v>
      </c>
      <c r="F27" s="7">
        <v>54198</v>
      </c>
      <c r="G27" s="36">
        <v>155</v>
      </c>
      <c r="H27" s="47">
        <f t="shared" si="0"/>
        <v>64.58333333333334</v>
      </c>
      <c r="I27" s="36">
        <v>161.5</v>
      </c>
      <c r="J27" s="47">
        <f t="shared" si="1"/>
        <v>67.29166666666667</v>
      </c>
      <c r="K27" s="36">
        <v>155</v>
      </c>
      <c r="L27" s="47">
        <f t="shared" si="2"/>
        <v>64.58333333333334</v>
      </c>
      <c r="M27" s="19">
        <f t="shared" si="3"/>
        <v>471.5</v>
      </c>
      <c r="N27" s="25">
        <f t="shared" si="4"/>
        <v>65.48611111111111</v>
      </c>
      <c r="O27" s="19">
        <v>120</v>
      </c>
      <c r="P27" s="93"/>
      <c r="Q27" s="57"/>
      <c r="R27" s="12"/>
      <c r="T27" s="30"/>
    </row>
    <row r="28" spans="1:20" ht="16.5">
      <c r="A28" s="11"/>
      <c r="B28" s="158">
        <v>11.43</v>
      </c>
      <c r="C28" s="7"/>
      <c r="D28" s="7"/>
      <c r="E28" s="7"/>
      <c r="F28" s="7"/>
      <c r="G28" s="36"/>
      <c r="H28" s="47">
        <f t="shared" si="0"/>
        <v>0</v>
      </c>
      <c r="I28" s="36"/>
      <c r="J28" s="47">
        <f t="shared" si="1"/>
        <v>0</v>
      </c>
      <c r="K28" s="36"/>
      <c r="L28" s="47">
        <f t="shared" si="2"/>
        <v>0</v>
      </c>
      <c r="M28" s="19">
        <f t="shared" si="3"/>
        <v>0</v>
      </c>
      <c r="N28" s="25">
        <f t="shared" si="4"/>
        <v>0</v>
      </c>
      <c r="O28" s="19"/>
      <c r="P28" s="93"/>
      <c r="Q28" s="57"/>
      <c r="R28" s="12"/>
      <c r="T28" s="30"/>
    </row>
    <row r="29" spans="1:20" ht="16.5">
      <c r="A29" s="11">
        <v>96</v>
      </c>
      <c r="B29" s="157">
        <v>12.03</v>
      </c>
      <c r="C29" s="7" t="s">
        <v>152</v>
      </c>
      <c r="D29" s="7">
        <v>1025772</v>
      </c>
      <c r="E29" s="7" t="s">
        <v>153</v>
      </c>
      <c r="F29" s="7">
        <v>1631116</v>
      </c>
      <c r="G29" s="36">
        <v>159</v>
      </c>
      <c r="H29" s="47">
        <f t="shared" si="0"/>
        <v>66.25</v>
      </c>
      <c r="I29" s="36">
        <v>161.5</v>
      </c>
      <c r="J29" s="47">
        <f t="shared" si="1"/>
        <v>67.29166666666667</v>
      </c>
      <c r="K29" s="36">
        <v>162.5</v>
      </c>
      <c r="L29" s="47">
        <f t="shared" si="2"/>
        <v>67.70833333333334</v>
      </c>
      <c r="M29" s="19">
        <f t="shared" si="3"/>
        <v>483</v>
      </c>
      <c r="N29" s="25">
        <f t="shared" si="4"/>
        <v>67.08333333333333</v>
      </c>
      <c r="O29" s="19">
        <v>120</v>
      </c>
      <c r="P29" s="93">
        <v>8</v>
      </c>
      <c r="Q29" s="57"/>
      <c r="R29" s="12" t="s">
        <v>402</v>
      </c>
      <c r="T29" s="30"/>
    </row>
    <row r="30" spans="1:20" ht="16.5">
      <c r="A30" s="11">
        <v>175</v>
      </c>
      <c r="B30" s="157">
        <v>12.1</v>
      </c>
      <c r="C30" s="7" t="s">
        <v>327</v>
      </c>
      <c r="D30" s="7">
        <v>24856</v>
      </c>
      <c r="E30" s="7" t="s">
        <v>328</v>
      </c>
      <c r="F30" s="7">
        <v>1634584</v>
      </c>
      <c r="G30" s="36">
        <v>158</v>
      </c>
      <c r="H30" s="47">
        <f t="shared" si="0"/>
        <v>65.83333333333333</v>
      </c>
      <c r="I30" s="36">
        <v>155.5</v>
      </c>
      <c r="J30" s="47">
        <f t="shared" si="1"/>
        <v>64.79166666666667</v>
      </c>
      <c r="K30" s="36">
        <v>159.5</v>
      </c>
      <c r="L30" s="47">
        <f t="shared" si="2"/>
        <v>66.45833333333333</v>
      </c>
      <c r="M30" s="19">
        <f t="shared" si="3"/>
        <v>473</v>
      </c>
      <c r="N30" s="25">
        <f t="shared" si="4"/>
        <v>65.69444444444444</v>
      </c>
      <c r="O30" s="19">
        <v>118</v>
      </c>
      <c r="P30" s="93"/>
      <c r="Q30" s="57"/>
      <c r="R30" s="12"/>
      <c r="T30" s="30"/>
    </row>
    <row r="31" spans="1:20" ht="16.5">
      <c r="A31" s="11">
        <v>49</v>
      </c>
      <c r="B31" s="157">
        <v>12.18</v>
      </c>
      <c r="C31" s="7" t="s">
        <v>197</v>
      </c>
      <c r="D31" s="7">
        <v>20800</v>
      </c>
      <c r="E31" s="7" t="s">
        <v>198</v>
      </c>
      <c r="F31" s="7">
        <v>1732723</v>
      </c>
      <c r="G31" s="36">
        <v>161.5</v>
      </c>
      <c r="H31" s="47">
        <f t="shared" si="0"/>
        <v>67.29166666666667</v>
      </c>
      <c r="I31" s="36">
        <v>154.5</v>
      </c>
      <c r="J31" s="47">
        <f t="shared" si="1"/>
        <v>64.375</v>
      </c>
      <c r="K31" s="36">
        <v>166</v>
      </c>
      <c r="L31" s="47">
        <f t="shared" si="2"/>
        <v>69.16666666666667</v>
      </c>
      <c r="M31" s="19">
        <f t="shared" si="3"/>
        <v>482</v>
      </c>
      <c r="N31" s="25">
        <f t="shared" si="4"/>
        <v>66.94444444444444</v>
      </c>
      <c r="O31" s="19">
        <v>119.5</v>
      </c>
      <c r="P31" s="93">
        <v>9</v>
      </c>
      <c r="Q31" s="57"/>
      <c r="R31" s="12" t="s">
        <v>402</v>
      </c>
      <c r="T31" s="30"/>
    </row>
    <row r="32" spans="1:20" ht="16.5">
      <c r="A32" s="11">
        <v>113</v>
      </c>
      <c r="B32" s="157">
        <v>12.25</v>
      </c>
      <c r="C32" s="7" t="s">
        <v>225</v>
      </c>
      <c r="D32" s="7">
        <v>59196</v>
      </c>
      <c r="E32" s="7" t="s">
        <v>226</v>
      </c>
      <c r="F32" s="7">
        <v>1730740</v>
      </c>
      <c r="G32" s="36">
        <v>167.5</v>
      </c>
      <c r="H32" s="47">
        <f t="shared" si="0"/>
        <v>69.79166666666666</v>
      </c>
      <c r="I32" s="36">
        <v>182.5</v>
      </c>
      <c r="J32" s="47">
        <f t="shared" si="1"/>
        <v>76.04166666666666</v>
      </c>
      <c r="K32" s="36">
        <v>179.5</v>
      </c>
      <c r="L32" s="47">
        <f t="shared" si="2"/>
        <v>74.79166666666667</v>
      </c>
      <c r="M32" s="19">
        <f t="shared" si="3"/>
        <v>529.5</v>
      </c>
      <c r="N32" s="25">
        <f t="shared" si="4"/>
        <v>73.54166666666667</v>
      </c>
      <c r="O32" s="19">
        <v>134.5</v>
      </c>
      <c r="P32" s="93">
        <v>1</v>
      </c>
      <c r="Q32" s="57"/>
      <c r="R32" s="12" t="s">
        <v>402</v>
      </c>
      <c r="T32" s="30"/>
    </row>
    <row r="33" spans="1:20" ht="16.5">
      <c r="A33" s="11">
        <v>18</v>
      </c>
      <c r="B33" s="157">
        <v>12.33</v>
      </c>
      <c r="C33" s="7" t="s">
        <v>45</v>
      </c>
      <c r="D33" s="7">
        <v>60470</v>
      </c>
      <c r="E33" s="7" t="s">
        <v>194</v>
      </c>
      <c r="F33" s="7">
        <v>1731613</v>
      </c>
      <c r="G33" s="36">
        <v>165</v>
      </c>
      <c r="H33" s="47">
        <f t="shared" si="0"/>
        <v>68.75</v>
      </c>
      <c r="I33" s="36">
        <v>171.5</v>
      </c>
      <c r="J33" s="47">
        <f t="shared" si="1"/>
        <v>71.45833333333333</v>
      </c>
      <c r="K33" s="36">
        <v>174</v>
      </c>
      <c r="L33" s="47">
        <f t="shared" si="2"/>
        <v>72.5</v>
      </c>
      <c r="M33" s="19">
        <f t="shared" si="3"/>
        <v>510.5</v>
      </c>
      <c r="N33" s="25">
        <f t="shared" si="4"/>
        <v>70.90277777777779</v>
      </c>
      <c r="O33" s="19">
        <v>130.5</v>
      </c>
      <c r="P33" s="93">
        <v>2</v>
      </c>
      <c r="Q33" s="57"/>
      <c r="R33" s="12" t="s">
        <v>402</v>
      </c>
      <c r="T33" s="30"/>
    </row>
    <row r="34" spans="1:20" ht="16.5">
      <c r="A34" s="11">
        <v>150</v>
      </c>
      <c r="B34" s="157">
        <v>12.4</v>
      </c>
      <c r="C34" s="7" t="s">
        <v>286</v>
      </c>
      <c r="D34" s="7">
        <v>402159</v>
      </c>
      <c r="E34" s="7" t="s">
        <v>285</v>
      </c>
      <c r="F34" s="7">
        <v>1732586</v>
      </c>
      <c r="G34" s="36">
        <v>154.5</v>
      </c>
      <c r="H34" s="47">
        <f t="shared" si="0"/>
        <v>64.375</v>
      </c>
      <c r="I34" s="36">
        <v>161.5</v>
      </c>
      <c r="J34" s="47">
        <f t="shared" si="1"/>
        <v>67.29166666666667</v>
      </c>
      <c r="K34" s="36">
        <v>172</v>
      </c>
      <c r="L34" s="47">
        <f t="shared" si="2"/>
        <v>71.66666666666667</v>
      </c>
      <c r="M34" s="19">
        <f t="shared" si="3"/>
        <v>488</v>
      </c>
      <c r="N34" s="25">
        <f t="shared" si="4"/>
        <v>67.77777777777779</v>
      </c>
      <c r="O34" s="19">
        <v>125</v>
      </c>
      <c r="P34" s="93">
        <v>5</v>
      </c>
      <c r="Q34" s="57"/>
      <c r="R34" s="12" t="s">
        <v>402</v>
      </c>
      <c r="T34" s="30"/>
    </row>
    <row r="35" spans="1:20" ht="16.5">
      <c r="A35" s="11">
        <v>22</v>
      </c>
      <c r="B35" s="157">
        <v>12.48</v>
      </c>
      <c r="C35" s="7" t="s">
        <v>166</v>
      </c>
      <c r="D35" s="7">
        <v>261378</v>
      </c>
      <c r="E35" s="7" t="s">
        <v>167</v>
      </c>
      <c r="F35" s="7">
        <v>1732395</v>
      </c>
      <c r="G35" s="36">
        <v>157</v>
      </c>
      <c r="H35" s="47">
        <f t="shared" si="0"/>
        <v>65.41666666666667</v>
      </c>
      <c r="I35" s="36">
        <v>149</v>
      </c>
      <c r="J35" s="47">
        <f t="shared" si="1"/>
        <v>62.083333333333336</v>
      </c>
      <c r="K35" s="36">
        <v>156.5</v>
      </c>
      <c r="L35" s="47">
        <f t="shared" si="2"/>
        <v>65.20833333333333</v>
      </c>
      <c r="M35" s="19">
        <f t="shared" si="3"/>
        <v>462.5</v>
      </c>
      <c r="N35" s="25">
        <f t="shared" si="4"/>
        <v>64.23611111111111</v>
      </c>
      <c r="O35" s="19">
        <v>117</v>
      </c>
      <c r="P35" s="7"/>
      <c r="Q35" s="57"/>
      <c r="R35" s="12"/>
      <c r="T35" s="30"/>
    </row>
    <row r="36" spans="1:20" ht="16.5">
      <c r="A36" s="11">
        <v>84</v>
      </c>
      <c r="B36" s="157">
        <v>12.55</v>
      </c>
      <c r="C36" s="7" t="s">
        <v>178</v>
      </c>
      <c r="D36" s="7">
        <v>1612281</v>
      </c>
      <c r="E36" s="7" t="s">
        <v>199</v>
      </c>
      <c r="F36" s="7">
        <v>1633272</v>
      </c>
      <c r="G36" s="36">
        <v>149.5</v>
      </c>
      <c r="H36" s="47">
        <f t="shared" si="0"/>
        <v>62.291666666666664</v>
      </c>
      <c r="I36" s="36">
        <v>157</v>
      </c>
      <c r="J36" s="47">
        <f t="shared" si="1"/>
        <v>65.41666666666667</v>
      </c>
      <c r="K36" s="36">
        <v>165.5</v>
      </c>
      <c r="L36" s="47">
        <f t="shared" si="2"/>
        <v>68.95833333333333</v>
      </c>
      <c r="M36" s="19">
        <f t="shared" si="3"/>
        <v>472</v>
      </c>
      <c r="N36" s="25">
        <f t="shared" si="4"/>
        <v>65.55555555555556</v>
      </c>
      <c r="O36" s="19">
        <v>120.5</v>
      </c>
      <c r="P36" s="7"/>
      <c r="Q36" s="57"/>
      <c r="R36" s="12"/>
      <c r="T36" s="30"/>
    </row>
    <row r="37" spans="1:20" ht="16.5">
      <c r="A37" s="11">
        <v>41</v>
      </c>
      <c r="B37" s="157">
        <v>13.03</v>
      </c>
      <c r="C37" s="7" t="s">
        <v>184</v>
      </c>
      <c r="D37" s="7">
        <v>13110</v>
      </c>
      <c r="E37" s="7" t="s">
        <v>185</v>
      </c>
      <c r="F37" s="7">
        <v>45783</v>
      </c>
      <c r="G37" s="36">
        <v>157</v>
      </c>
      <c r="H37" s="47">
        <f t="shared" si="0"/>
        <v>65.41666666666667</v>
      </c>
      <c r="I37" s="36">
        <v>152.5</v>
      </c>
      <c r="J37" s="47">
        <f t="shared" si="1"/>
        <v>63.541666666666664</v>
      </c>
      <c r="K37" s="36">
        <v>149.5</v>
      </c>
      <c r="L37" s="47">
        <f t="shared" si="2"/>
        <v>62.291666666666664</v>
      </c>
      <c r="M37" s="19">
        <f t="shared" si="3"/>
        <v>459</v>
      </c>
      <c r="N37" s="25">
        <f t="shared" si="4"/>
        <v>63.74999999999999</v>
      </c>
      <c r="O37" s="19">
        <v>114.5</v>
      </c>
      <c r="P37" s="7"/>
      <c r="Q37" s="57"/>
      <c r="R37" s="12"/>
      <c r="T37" s="30"/>
    </row>
    <row r="38" spans="1:20" ht="16.5">
      <c r="A38" s="11">
        <v>91</v>
      </c>
      <c r="B38" s="157">
        <v>13.11</v>
      </c>
      <c r="C38" s="7" t="s">
        <v>148</v>
      </c>
      <c r="D38" s="7">
        <v>69310</v>
      </c>
      <c r="E38" s="7" t="s">
        <v>149</v>
      </c>
      <c r="F38" s="7">
        <v>1532295</v>
      </c>
      <c r="G38" s="36">
        <v>158</v>
      </c>
      <c r="H38" s="47">
        <f t="shared" si="0"/>
        <v>65.83333333333333</v>
      </c>
      <c r="I38" s="36">
        <v>162</v>
      </c>
      <c r="J38" s="47">
        <f t="shared" si="1"/>
        <v>67.5</v>
      </c>
      <c r="K38" s="36">
        <v>152</v>
      </c>
      <c r="L38" s="47">
        <f t="shared" si="2"/>
        <v>63.33333333333333</v>
      </c>
      <c r="M38" s="19">
        <f t="shared" si="3"/>
        <v>472</v>
      </c>
      <c r="N38" s="25">
        <f t="shared" si="4"/>
        <v>65.55555555555556</v>
      </c>
      <c r="O38" s="19">
        <v>118.5</v>
      </c>
      <c r="P38" s="7"/>
      <c r="Q38" s="57"/>
      <c r="R38" s="12"/>
      <c r="T38" s="30"/>
    </row>
    <row r="39" spans="1:20" ht="16.5">
      <c r="A39" s="11"/>
      <c r="B39" s="157">
        <v>13.19</v>
      </c>
      <c r="C39" s="7"/>
      <c r="D39" s="7"/>
      <c r="E39" s="7"/>
      <c r="F39" s="7"/>
      <c r="G39" s="36"/>
      <c r="H39" s="47">
        <f t="shared" si="0"/>
        <v>0</v>
      </c>
      <c r="I39" s="36"/>
      <c r="J39" s="47">
        <f t="shared" si="1"/>
        <v>0</v>
      </c>
      <c r="K39" s="36"/>
      <c r="L39" s="47">
        <f t="shared" si="2"/>
        <v>0</v>
      </c>
      <c r="M39" s="19">
        <f t="shared" si="3"/>
        <v>0</v>
      </c>
      <c r="N39" s="25">
        <f t="shared" si="4"/>
        <v>0</v>
      </c>
      <c r="O39" s="19"/>
      <c r="P39" s="7"/>
      <c r="Q39" s="57"/>
      <c r="R39" s="12"/>
      <c r="T39" s="30"/>
    </row>
    <row r="40" spans="1:20" ht="16.5" customHeight="1" thickBot="1">
      <c r="A40" s="13"/>
      <c r="B40" s="158">
        <v>13.27</v>
      </c>
      <c r="C40" s="14"/>
      <c r="D40" s="14"/>
      <c r="E40" s="14"/>
      <c r="F40" s="14"/>
      <c r="G40" s="36"/>
      <c r="H40" s="47">
        <f t="shared" si="0"/>
        <v>0</v>
      </c>
      <c r="I40" s="36"/>
      <c r="J40" s="47">
        <f t="shared" si="1"/>
        <v>0</v>
      </c>
      <c r="K40" s="36"/>
      <c r="L40" s="47">
        <f t="shared" si="2"/>
        <v>0</v>
      </c>
      <c r="M40" s="19">
        <f t="shared" si="3"/>
        <v>0</v>
      </c>
      <c r="N40" s="25">
        <f t="shared" si="4"/>
        <v>0</v>
      </c>
      <c r="O40" s="19"/>
      <c r="P40" s="7"/>
      <c r="Q40" s="57"/>
      <c r="R40" s="12"/>
      <c r="T40" s="30"/>
    </row>
    <row r="41" spans="1:20" ht="15.75">
      <c r="A41" s="11"/>
      <c r="B41" s="7"/>
      <c r="C41" s="7"/>
      <c r="D41" s="7"/>
      <c r="E41" s="7"/>
      <c r="F41" s="7"/>
      <c r="G41" s="36"/>
      <c r="H41" s="47">
        <f t="shared" si="0"/>
        <v>0</v>
      </c>
      <c r="I41" s="36"/>
      <c r="J41" s="47">
        <f t="shared" si="1"/>
        <v>0</v>
      </c>
      <c r="K41" s="36"/>
      <c r="L41" s="47">
        <f t="shared" si="2"/>
        <v>0</v>
      </c>
      <c r="M41" s="19">
        <f t="shared" si="3"/>
        <v>0</v>
      </c>
      <c r="N41" s="25">
        <f t="shared" si="4"/>
        <v>0</v>
      </c>
      <c r="O41" s="19"/>
      <c r="P41" s="7"/>
      <c r="Q41" s="57"/>
      <c r="R41" s="12"/>
      <c r="T41" s="30"/>
    </row>
    <row r="42" spans="1:20" ht="15.75">
      <c r="A42" s="11"/>
      <c r="B42" s="7"/>
      <c r="C42" s="7"/>
      <c r="D42" s="7"/>
      <c r="E42" s="7"/>
      <c r="F42" s="7"/>
      <c r="G42" s="36"/>
      <c r="H42" s="47">
        <f t="shared" si="0"/>
        <v>0</v>
      </c>
      <c r="I42" s="36"/>
      <c r="J42" s="47">
        <f t="shared" si="1"/>
        <v>0</v>
      </c>
      <c r="K42" s="36"/>
      <c r="L42" s="47">
        <f t="shared" si="2"/>
        <v>0</v>
      </c>
      <c r="M42" s="19">
        <f t="shared" si="3"/>
        <v>0</v>
      </c>
      <c r="N42" s="25">
        <f t="shared" si="4"/>
        <v>0</v>
      </c>
      <c r="O42" s="19"/>
      <c r="P42" s="7"/>
      <c r="Q42" s="57"/>
      <c r="R42" s="12"/>
      <c r="T42" s="30"/>
    </row>
    <row r="43" spans="1:20" ht="15.75">
      <c r="A43" s="11"/>
      <c r="B43" s="7"/>
      <c r="C43" s="7"/>
      <c r="D43" s="7"/>
      <c r="E43" s="7"/>
      <c r="F43" s="7"/>
      <c r="G43" s="36"/>
      <c r="H43" s="47">
        <f t="shared" si="0"/>
        <v>0</v>
      </c>
      <c r="I43" s="36"/>
      <c r="J43" s="47">
        <f t="shared" si="1"/>
        <v>0</v>
      </c>
      <c r="K43" s="36"/>
      <c r="L43" s="47">
        <f t="shared" si="2"/>
        <v>0</v>
      </c>
      <c r="M43" s="19">
        <f t="shared" si="3"/>
        <v>0</v>
      </c>
      <c r="N43" s="25">
        <f t="shared" si="4"/>
        <v>0</v>
      </c>
      <c r="O43" s="19"/>
      <c r="P43" s="7"/>
      <c r="Q43" s="57"/>
      <c r="R43" s="12"/>
      <c r="T43" s="30"/>
    </row>
    <row r="44" spans="1:20" ht="16.5" thickBot="1">
      <c r="A44" s="13"/>
      <c r="B44" s="14"/>
      <c r="C44" s="14"/>
      <c r="D44" s="14"/>
      <c r="E44" s="14"/>
      <c r="F44" s="14"/>
      <c r="G44" s="36"/>
      <c r="H44" s="47">
        <f t="shared" si="0"/>
        <v>0</v>
      </c>
      <c r="I44" s="36"/>
      <c r="J44" s="47">
        <f t="shared" si="1"/>
        <v>0</v>
      </c>
      <c r="K44" s="36"/>
      <c r="L44" s="47">
        <f t="shared" si="2"/>
        <v>0</v>
      </c>
      <c r="M44" s="19">
        <f t="shared" si="3"/>
        <v>0</v>
      </c>
      <c r="N44" s="25">
        <f t="shared" si="4"/>
        <v>0</v>
      </c>
      <c r="O44" s="19"/>
      <c r="P44" s="7"/>
      <c r="Q44" s="57"/>
      <c r="R44" s="12"/>
      <c r="T44" s="30"/>
    </row>
    <row r="45" spans="1:20" ht="15.75">
      <c r="A45" s="11"/>
      <c r="B45" s="7"/>
      <c r="C45" s="7"/>
      <c r="D45" s="7"/>
      <c r="E45" s="7"/>
      <c r="F45" s="7"/>
      <c r="G45" s="36"/>
      <c r="H45" s="47">
        <f t="shared" si="0"/>
        <v>0</v>
      </c>
      <c r="I45" s="36"/>
      <c r="J45" s="47">
        <f t="shared" si="1"/>
        <v>0</v>
      </c>
      <c r="K45" s="36"/>
      <c r="L45" s="47">
        <f t="shared" si="2"/>
        <v>0</v>
      </c>
      <c r="M45" s="19">
        <f t="shared" si="3"/>
        <v>0</v>
      </c>
      <c r="N45" s="25">
        <f t="shared" si="4"/>
        <v>0</v>
      </c>
      <c r="O45" s="19"/>
      <c r="P45" s="7"/>
      <c r="Q45" s="57"/>
      <c r="R45" s="12"/>
      <c r="T45" s="30"/>
    </row>
    <row r="46" spans="1:20" ht="15.75">
      <c r="A46" s="11"/>
      <c r="B46" s="7"/>
      <c r="C46" s="7"/>
      <c r="D46" s="7"/>
      <c r="E46" s="7"/>
      <c r="F46" s="7"/>
      <c r="G46" s="36"/>
      <c r="H46" s="47">
        <f t="shared" si="0"/>
        <v>0</v>
      </c>
      <c r="I46" s="36"/>
      <c r="J46" s="47">
        <f t="shared" si="1"/>
        <v>0</v>
      </c>
      <c r="K46" s="36"/>
      <c r="L46" s="47">
        <f t="shared" si="2"/>
        <v>0</v>
      </c>
      <c r="M46" s="19">
        <f t="shared" si="3"/>
        <v>0</v>
      </c>
      <c r="N46" s="25">
        <f t="shared" si="4"/>
        <v>0</v>
      </c>
      <c r="O46" s="19"/>
      <c r="P46" s="7"/>
      <c r="Q46" s="57"/>
      <c r="R46" s="12"/>
      <c r="T46" s="30"/>
    </row>
    <row r="47" spans="1:20" ht="16.5" thickBot="1">
      <c r="A47" s="13"/>
      <c r="B47" s="14"/>
      <c r="C47" s="14"/>
      <c r="D47" s="14"/>
      <c r="E47" s="14"/>
      <c r="F47" s="14"/>
      <c r="G47" s="53"/>
      <c r="H47" s="54">
        <f t="shared" si="0"/>
        <v>0</v>
      </c>
      <c r="I47" s="53"/>
      <c r="J47" s="54">
        <f t="shared" si="1"/>
        <v>0</v>
      </c>
      <c r="K47" s="53"/>
      <c r="L47" s="54">
        <f t="shared" si="2"/>
        <v>0</v>
      </c>
      <c r="M47" s="20">
        <f t="shared" si="3"/>
        <v>0</v>
      </c>
      <c r="N47" s="26">
        <f t="shared" si="4"/>
        <v>0</v>
      </c>
      <c r="O47" s="20"/>
      <c r="P47" s="14"/>
      <c r="Q47" s="58"/>
      <c r="R47" s="15"/>
      <c r="T47" s="30"/>
    </row>
    <row r="48" ht="15.75">
      <c r="T48" s="30"/>
    </row>
    <row r="49" ht="15.75">
      <c r="T49" s="30"/>
    </row>
    <row r="50" ht="15.75">
      <c r="T50" s="30"/>
    </row>
    <row r="51" ht="15.75">
      <c r="T51" s="30"/>
    </row>
    <row r="52" ht="15.75">
      <c r="T52" s="30"/>
    </row>
    <row r="53" ht="15.75">
      <c r="T53" s="30"/>
    </row>
    <row r="54" ht="15.75">
      <c r="T54" s="30"/>
    </row>
  </sheetData>
  <sheetProtection/>
  <mergeCells count="1">
    <mergeCell ref="C5:I5"/>
  </mergeCells>
  <conditionalFormatting sqref="T8:T54">
    <cfRule type="cellIs" priority="2" dxfId="1" operator="greaterThan" stopIfTrue="1">
      <formula>6.99</formula>
    </cfRule>
  </conditionalFormatting>
  <conditionalFormatting sqref="T8:T54">
    <cfRule type="cellIs" priority="1" dxfId="0" operator="greaterThan" stopIfTrue="1">
      <formula>0.0699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K45"/>
  <sheetViews>
    <sheetView zoomScalePageLayoutView="0" workbookViewId="0" topLeftCell="A13">
      <selection activeCell="M20" sqref="M20"/>
    </sheetView>
  </sheetViews>
  <sheetFormatPr defaultColWidth="9.140625" defaultRowHeight="12.75"/>
  <cols>
    <col min="1" max="2" width="7.28125" style="0" customWidth="1"/>
    <col min="3" max="3" width="27.00390625" style="0" bestFit="1" customWidth="1"/>
    <col min="4" max="4" width="10.8515625" style="0" bestFit="1" customWidth="1"/>
    <col min="5" max="5" width="29.140625" style="0" customWidth="1"/>
    <col min="6" max="6" width="11.421875" style="0" bestFit="1" customWidth="1"/>
    <col min="7" max="7" width="9.57421875" style="0" bestFit="1" customWidth="1"/>
    <col min="8" max="9" width="11.8515625" style="0" bestFit="1" customWidth="1"/>
    <col min="10" max="10" width="6.7109375" style="0" bestFit="1" customWidth="1"/>
  </cols>
  <sheetData>
    <row r="1" spans="1:11" ht="18.75">
      <c r="A1" s="76" t="s">
        <v>371</v>
      </c>
      <c r="B1" s="2"/>
      <c r="C1" s="2"/>
      <c r="D1" s="2"/>
      <c r="E1" s="2"/>
      <c r="F1" s="2"/>
      <c r="G1" s="16"/>
      <c r="H1" s="22"/>
      <c r="I1" s="16"/>
      <c r="J1" s="2"/>
      <c r="K1" s="29"/>
    </row>
    <row r="2" spans="1:11" ht="15.75">
      <c r="A2" s="59" t="s">
        <v>366</v>
      </c>
      <c r="B2" s="6"/>
      <c r="C2" s="6"/>
      <c r="D2" s="6"/>
      <c r="E2" s="6"/>
      <c r="F2" s="6" t="s">
        <v>9</v>
      </c>
      <c r="G2" s="60" t="s">
        <v>7</v>
      </c>
      <c r="H2" s="22"/>
      <c r="I2" s="16"/>
      <c r="J2" s="2"/>
      <c r="K2" s="29"/>
    </row>
    <row r="3" spans="1:11" ht="15.75">
      <c r="A3" s="59" t="s">
        <v>0</v>
      </c>
      <c r="B3" s="6" t="s">
        <v>367</v>
      </c>
      <c r="C3" s="6"/>
      <c r="D3" s="6"/>
      <c r="E3" s="6"/>
      <c r="F3" s="6"/>
      <c r="G3" s="60"/>
      <c r="H3" s="22"/>
      <c r="I3" s="16"/>
      <c r="J3" s="2"/>
      <c r="K3" s="29"/>
    </row>
    <row r="4" spans="1:11" ht="15.75">
      <c r="A4" s="59" t="s">
        <v>10</v>
      </c>
      <c r="B4" s="6">
        <v>22</v>
      </c>
      <c r="C4" s="6"/>
      <c r="D4" s="6"/>
      <c r="E4" s="6"/>
      <c r="F4" s="6"/>
      <c r="G4" s="60"/>
      <c r="H4" s="22"/>
      <c r="I4" s="21"/>
      <c r="J4" s="2"/>
      <c r="K4" s="29"/>
    </row>
    <row r="5" spans="1:11" ht="12.75">
      <c r="A5" s="77" t="s">
        <v>16</v>
      </c>
      <c r="B5" s="2"/>
      <c r="C5" s="2"/>
      <c r="D5" s="85"/>
      <c r="E5" s="2"/>
      <c r="F5" s="2"/>
      <c r="G5" s="16"/>
      <c r="H5" s="22"/>
      <c r="I5" s="16"/>
      <c r="J5" s="2"/>
      <c r="K5" s="29"/>
    </row>
    <row r="6" spans="1:11" ht="13.5" thickBot="1">
      <c r="A6" s="78"/>
      <c r="B6" s="4"/>
      <c r="C6" s="4"/>
      <c r="D6" s="4"/>
      <c r="E6" s="4"/>
      <c r="F6" s="4"/>
      <c r="G6" s="17"/>
      <c r="H6" s="23"/>
      <c r="I6" s="17"/>
      <c r="J6" s="4"/>
      <c r="K6" s="29"/>
    </row>
    <row r="7" spans="1:11" ht="15.75">
      <c r="A7" s="67" t="s">
        <v>2</v>
      </c>
      <c r="B7" s="68" t="s">
        <v>13</v>
      </c>
      <c r="C7" s="68" t="s">
        <v>3</v>
      </c>
      <c r="D7" s="68" t="s">
        <v>4</v>
      </c>
      <c r="E7" s="68" t="s">
        <v>5</v>
      </c>
      <c r="F7" s="68" t="s">
        <v>6</v>
      </c>
      <c r="G7" s="69" t="s">
        <v>365</v>
      </c>
      <c r="H7" s="70" t="s">
        <v>362</v>
      </c>
      <c r="I7" s="69" t="s">
        <v>363</v>
      </c>
      <c r="J7" s="68" t="s">
        <v>12</v>
      </c>
      <c r="K7" s="86" t="s">
        <v>8</v>
      </c>
    </row>
    <row r="8" spans="1:11" ht="16.5">
      <c r="A8" s="11">
        <v>89</v>
      </c>
      <c r="B8" s="153">
        <v>11.3</v>
      </c>
      <c r="C8" s="7" t="s">
        <v>188</v>
      </c>
      <c r="D8" s="7">
        <v>386979</v>
      </c>
      <c r="E8" s="7" t="s">
        <v>189</v>
      </c>
      <c r="F8" s="7">
        <v>21038</v>
      </c>
      <c r="G8" s="122" t="s">
        <v>385</v>
      </c>
      <c r="H8" s="25">
        <v>196.5</v>
      </c>
      <c r="I8" s="19">
        <v>54</v>
      </c>
      <c r="J8" s="7">
        <v>67.75</v>
      </c>
      <c r="K8" s="87">
        <v>4</v>
      </c>
    </row>
    <row r="9" spans="1:11" ht="16.5">
      <c r="A9" s="11">
        <v>46</v>
      </c>
      <c r="B9" s="153">
        <v>11.38</v>
      </c>
      <c r="C9" s="7" t="s">
        <v>186</v>
      </c>
      <c r="D9" s="7">
        <v>238252</v>
      </c>
      <c r="E9" s="7" t="s">
        <v>187</v>
      </c>
      <c r="F9" s="7">
        <v>1630294</v>
      </c>
      <c r="G9" s="119" t="s">
        <v>385</v>
      </c>
      <c r="H9" s="25" t="s">
        <v>397</v>
      </c>
      <c r="I9" s="19" t="s">
        <v>397</v>
      </c>
      <c r="J9" s="7" t="s">
        <v>397</v>
      </c>
      <c r="K9" s="87"/>
    </row>
    <row r="10" spans="1:11" ht="16.5">
      <c r="A10" s="11">
        <v>27</v>
      </c>
      <c r="B10" s="153">
        <v>11.45</v>
      </c>
      <c r="C10" s="7" t="s">
        <v>182</v>
      </c>
      <c r="D10" s="7">
        <v>362255</v>
      </c>
      <c r="E10" s="7" t="s">
        <v>183</v>
      </c>
      <c r="F10" s="7">
        <v>5324007188</v>
      </c>
      <c r="G10" s="124" t="s">
        <v>385</v>
      </c>
      <c r="H10" s="25">
        <v>186</v>
      </c>
      <c r="I10" s="19">
        <v>54</v>
      </c>
      <c r="J10" s="7">
        <v>64.13</v>
      </c>
      <c r="K10" s="87"/>
    </row>
    <row r="11" spans="1:11" ht="16.5">
      <c r="A11" s="11">
        <v>94</v>
      </c>
      <c r="B11" s="153">
        <v>11.53</v>
      </c>
      <c r="C11" s="7" t="s">
        <v>190</v>
      </c>
      <c r="D11" s="7">
        <v>303909</v>
      </c>
      <c r="E11" s="7" t="s">
        <v>191</v>
      </c>
      <c r="F11" s="7">
        <v>1634109</v>
      </c>
      <c r="G11" s="124" t="s">
        <v>385</v>
      </c>
      <c r="H11" s="25" t="s">
        <v>397</v>
      </c>
      <c r="I11" s="19" t="s">
        <v>397</v>
      </c>
      <c r="J11" s="7" t="s">
        <v>397</v>
      </c>
      <c r="K11" s="87"/>
    </row>
    <row r="12" spans="1:11" ht="16.5">
      <c r="A12" s="11">
        <v>97</v>
      </c>
      <c r="B12" s="153">
        <v>12</v>
      </c>
      <c r="C12" s="7" t="s">
        <v>67</v>
      </c>
      <c r="D12" s="7">
        <v>313793</v>
      </c>
      <c r="E12" s="7" t="s">
        <v>68</v>
      </c>
      <c r="F12" s="7">
        <v>1433302</v>
      </c>
      <c r="G12" s="88" t="s">
        <v>385</v>
      </c>
      <c r="H12" s="25">
        <v>217</v>
      </c>
      <c r="I12" s="19">
        <v>64</v>
      </c>
      <c r="J12" s="7">
        <v>74.82</v>
      </c>
      <c r="K12" s="87">
        <v>1</v>
      </c>
    </row>
    <row r="13" spans="1:11" ht="16.5">
      <c r="A13" s="11">
        <v>132</v>
      </c>
      <c r="B13" s="153">
        <v>12.08</v>
      </c>
      <c r="C13" s="7" t="s">
        <v>254</v>
      </c>
      <c r="D13" s="7">
        <v>24910</v>
      </c>
      <c r="E13" s="7" t="s">
        <v>255</v>
      </c>
      <c r="F13" s="7">
        <v>1433814</v>
      </c>
      <c r="G13" s="119" t="s">
        <v>385</v>
      </c>
      <c r="H13" s="25">
        <v>210</v>
      </c>
      <c r="I13" s="19">
        <v>54</v>
      </c>
      <c r="J13" s="7">
        <v>69.31</v>
      </c>
      <c r="K13" s="87">
        <v>2</v>
      </c>
    </row>
    <row r="14" spans="1:11" ht="16.5">
      <c r="A14" s="11">
        <v>147</v>
      </c>
      <c r="B14" s="153">
        <v>12.15</v>
      </c>
      <c r="C14" s="7" t="s">
        <v>279</v>
      </c>
      <c r="D14" s="7">
        <v>1414330</v>
      </c>
      <c r="E14" s="7" t="s">
        <v>280</v>
      </c>
      <c r="F14" s="7">
        <v>1535219</v>
      </c>
      <c r="G14" s="119" t="s">
        <v>385</v>
      </c>
      <c r="H14" s="25">
        <v>189</v>
      </c>
      <c r="I14" s="19">
        <v>52</v>
      </c>
      <c r="J14" s="7">
        <v>65.17</v>
      </c>
      <c r="K14" s="87">
        <v>6</v>
      </c>
    </row>
    <row r="15" spans="1:11" ht="16.5">
      <c r="A15" s="11">
        <v>154</v>
      </c>
      <c r="B15" s="153">
        <v>12.23</v>
      </c>
      <c r="C15" s="7" t="s">
        <v>292</v>
      </c>
      <c r="D15" s="7">
        <v>1713223</v>
      </c>
      <c r="E15" s="7" t="s">
        <v>293</v>
      </c>
      <c r="F15" s="7">
        <v>1535341</v>
      </c>
      <c r="G15" s="119" t="s">
        <v>385</v>
      </c>
      <c r="H15" s="25" t="s">
        <v>397</v>
      </c>
      <c r="I15" s="19" t="s">
        <v>397</v>
      </c>
      <c r="J15" s="7" t="s">
        <v>397</v>
      </c>
      <c r="K15" s="89"/>
    </row>
    <row r="16" spans="1:11" ht="16.5">
      <c r="A16" s="11">
        <v>156</v>
      </c>
      <c r="B16" s="153">
        <v>12.3</v>
      </c>
      <c r="C16" s="7" t="s">
        <v>296</v>
      </c>
      <c r="D16" s="7">
        <v>308498</v>
      </c>
      <c r="E16" s="7" t="s">
        <v>297</v>
      </c>
      <c r="F16" s="7">
        <v>1432650</v>
      </c>
      <c r="G16" s="119" t="s">
        <v>385</v>
      </c>
      <c r="H16" s="25" t="s">
        <v>397</v>
      </c>
      <c r="I16" s="19" t="s">
        <v>397</v>
      </c>
      <c r="J16" s="7" t="s">
        <v>397</v>
      </c>
      <c r="K16" s="89"/>
    </row>
    <row r="17" spans="1:11" ht="16.5">
      <c r="A17" s="11"/>
      <c r="B17" s="154">
        <v>12.38</v>
      </c>
      <c r="C17" s="7"/>
      <c r="D17" s="7"/>
      <c r="E17" s="7"/>
      <c r="F17" s="7"/>
      <c r="G17" s="119"/>
      <c r="H17" s="25"/>
      <c r="I17" s="19"/>
      <c r="J17" s="7"/>
      <c r="K17" s="89"/>
    </row>
    <row r="18" spans="1:11" ht="16.5">
      <c r="A18" s="11">
        <v>64</v>
      </c>
      <c r="B18" s="153">
        <v>12.58</v>
      </c>
      <c r="C18" s="7" t="s">
        <v>174</v>
      </c>
      <c r="D18" s="7">
        <v>401864</v>
      </c>
      <c r="E18" s="7" t="s">
        <v>175</v>
      </c>
      <c r="F18" s="7">
        <v>54001</v>
      </c>
      <c r="G18" s="119" t="s">
        <v>385</v>
      </c>
      <c r="H18" s="25">
        <v>195.5</v>
      </c>
      <c r="I18" s="19">
        <v>57</v>
      </c>
      <c r="J18" s="7">
        <v>67.41</v>
      </c>
      <c r="K18" s="87">
        <v>5</v>
      </c>
    </row>
    <row r="19" spans="1:11" ht="16.5">
      <c r="A19" s="11">
        <v>165</v>
      </c>
      <c r="B19" s="157">
        <v>13.06</v>
      </c>
      <c r="C19" s="7" t="s">
        <v>312</v>
      </c>
      <c r="D19" s="7">
        <v>82716</v>
      </c>
      <c r="E19" s="7" t="s">
        <v>313</v>
      </c>
      <c r="F19" s="7">
        <v>1532155</v>
      </c>
      <c r="G19" s="123" t="s">
        <v>385</v>
      </c>
      <c r="H19" s="25" t="s">
        <v>397</v>
      </c>
      <c r="I19" s="19" t="s">
        <v>397</v>
      </c>
      <c r="J19" s="7" t="s">
        <v>397</v>
      </c>
      <c r="K19" s="87"/>
    </row>
    <row r="20" spans="1:11" ht="16.5">
      <c r="A20" s="11">
        <v>113</v>
      </c>
      <c r="B20" s="157">
        <v>13.13</v>
      </c>
      <c r="C20" s="7" t="s">
        <v>225</v>
      </c>
      <c r="D20" s="7">
        <v>59196</v>
      </c>
      <c r="E20" s="7" t="s">
        <v>226</v>
      </c>
      <c r="F20" s="7">
        <v>1730740</v>
      </c>
      <c r="G20" s="119" t="s">
        <v>385</v>
      </c>
      <c r="H20" s="25">
        <v>200</v>
      </c>
      <c r="I20" s="19">
        <v>56</v>
      </c>
      <c r="J20" s="7">
        <v>68.96</v>
      </c>
      <c r="K20" s="87">
        <v>3</v>
      </c>
    </row>
    <row r="21" spans="1:11" ht="16.5">
      <c r="A21" s="11">
        <v>20</v>
      </c>
      <c r="B21" s="157">
        <v>13.2</v>
      </c>
      <c r="C21" s="7" t="s">
        <v>170</v>
      </c>
      <c r="D21" s="7">
        <v>1612768</v>
      </c>
      <c r="E21" s="7" t="s">
        <v>171</v>
      </c>
      <c r="F21" s="7">
        <v>1634518</v>
      </c>
      <c r="G21" s="119" t="s">
        <v>386</v>
      </c>
      <c r="H21" s="25">
        <v>190.5</v>
      </c>
      <c r="I21" s="19">
        <v>52</v>
      </c>
      <c r="J21" s="7">
        <v>65.68</v>
      </c>
      <c r="K21" s="159">
        <v>3</v>
      </c>
    </row>
    <row r="22" spans="1:11" ht="16.5">
      <c r="A22" s="11">
        <v>59</v>
      </c>
      <c r="B22" s="157">
        <v>13.28</v>
      </c>
      <c r="C22" s="7" t="s">
        <v>172</v>
      </c>
      <c r="D22" s="7">
        <v>401864</v>
      </c>
      <c r="E22" s="7" t="s">
        <v>173</v>
      </c>
      <c r="F22" s="7">
        <v>58678</v>
      </c>
      <c r="G22" s="119" t="s">
        <v>386</v>
      </c>
      <c r="H22" s="25">
        <v>178</v>
      </c>
      <c r="I22" s="19">
        <v>49</v>
      </c>
      <c r="J22" s="7">
        <v>61.37</v>
      </c>
      <c r="K22" s="159">
        <f>4</f>
        <v>4</v>
      </c>
    </row>
    <row r="23" spans="1:11" ht="16.5">
      <c r="A23" s="11">
        <v>105</v>
      </c>
      <c r="B23" s="153">
        <v>13.35</v>
      </c>
      <c r="C23" s="7" t="s">
        <v>180</v>
      </c>
      <c r="D23" s="7">
        <v>231878</v>
      </c>
      <c r="E23" s="7" t="s">
        <v>181</v>
      </c>
      <c r="F23" s="7">
        <v>1630973</v>
      </c>
      <c r="G23" s="120" t="s">
        <v>386</v>
      </c>
      <c r="H23" s="25">
        <v>197</v>
      </c>
      <c r="I23" s="19">
        <v>54</v>
      </c>
      <c r="J23" s="7">
        <v>67.93</v>
      </c>
      <c r="K23" s="159">
        <v>2</v>
      </c>
    </row>
    <row r="24" spans="1:11" ht="16.5">
      <c r="A24" s="11">
        <v>125</v>
      </c>
      <c r="B24" s="153">
        <v>13.43</v>
      </c>
      <c r="C24" s="7" t="s">
        <v>240</v>
      </c>
      <c r="D24" s="7">
        <v>1511654</v>
      </c>
      <c r="E24" s="7" t="s">
        <v>241</v>
      </c>
      <c r="F24" s="7">
        <v>1532258</v>
      </c>
      <c r="G24" s="120" t="s">
        <v>386</v>
      </c>
      <c r="H24" s="25">
        <v>204</v>
      </c>
      <c r="I24" s="19">
        <v>56</v>
      </c>
      <c r="J24" s="7">
        <v>70.34</v>
      </c>
      <c r="K24" s="159">
        <v>1</v>
      </c>
    </row>
    <row r="25" spans="1:11" ht="16.5">
      <c r="A25" s="11">
        <v>138</v>
      </c>
      <c r="B25" s="153">
        <v>13.5</v>
      </c>
      <c r="C25" s="7" t="s">
        <v>262</v>
      </c>
      <c r="D25" s="7">
        <v>262242</v>
      </c>
      <c r="E25" s="7" t="s">
        <v>263</v>
      </c>
      <c r="F25" s="7">
        <v>1530721</v>
      </c>
      <c r="G25" s="119" t="s">
        <v>386</v>
      </c>
      <c r="H25" s="25">
        <v>178</v>
      </c>
      <c r="I25" s="19">
        <v>49</v>
      </c>
      <c r="J25" s="7">
        <v>61.37</v>
      </c>
      <c r="K25" s="159">
        <f>4</f>
        <v>4</v>
      </c>
    </row>
    <row r="26" spans="1:11" ht="16.5">
      <c r="A26" s="11">
        <v>191</v>
      </c>
      <c r="B26" s="153">
        <v>13.58</v>
      </c>
      <c r="C26" s="7" t="s">
        <v>373</v>
      </c>
      <c r="D26" s="7">
        <v>101940</v>
      </c>
      <c r="E26" s="7" t="s">
        <v>374</v>
      </c>
      <c r="F26" s="7">
        <v>101940</v>
      </c>
      <c r="G26" s="121" t="s">
        <v>386</v>
      </c>
      <c r="H26" s="25" t="s">
        <v>397</v>
      </c>
      <c r="I26" s="19" t="s">
        <v>397</v>
      </c>
      <c r="J26" s="7" t="s">
        <v>397</v>
      </c>
      <c r="K26" s="89"/>
    </row>
    <row r="27" spans="1:11" ht="16.5">
      <c r="A27" s="74"/>
      <c r="B27" s="153">
        <v>14.06</v>
      </c>
      <c r="C27" s="7"/>
      <c r="D27" s="7"/>
      <c r="E27" s="7"/>
      <c r="F27" s="7"/>
      <c r="G27" s="19"/>
      <c r="H27" s="25"/>
      <c r="I27" s="19"/>
      <c r="J27" s="7"/>
      <c r="K27" s="90"/>
    </row>
    <row r="28" spans="1:11" ht="16.5">
      <c r="A28" s="74"/>
      <c r="B28" s="154">
        <v>14.13</v>
      </c>
      <c r="C28" s="7"/>
      <c r="D28" s="7"/>
      <c r="E28" s="7"/>
      <c r="F28" s="7"/>
      <c r="G28" s="19"/>
      <c r="H28" s="25"/>
      <c r="I28" s="19"/>
      <c r="J28" s="7"/>
      <c r="K28" s="90"/>
    </row>
    <row r="29" spans="1:11" ht="15.75">
      <c r="A29" s="74"/>
      <c r="B29" s="7"/>
      <c r="C29" s="7"/>
      <c r="D29" s="7"/>
      <c r="E29" s="7"/>
      <c r="F29" s="7"/>
      <c r="G29" s="19"/>
      <c r="H29" s="25"/>
      <c r="I29" s="19"/>
      <c r="J29" s="7"/>
      <c r="K29" s="90"/>
    </row>
    <row r="30" spans="1:11" ht="15.75">
      <c r="A30" s="74"/>
      <c r="B30" s="7"/>
      <c r="C30" s="7"/>
      <c r="D30" s="7"/>
      <c r="E30" s="7"/>
      <c r="F30" s="7"/>
      <c r="G30" s="19"/>
      <c r="H30" s="25"/>
      <c r="I30" s="19"/>
      <c r="J30" s="7"/>
      <c r="K30" s="90"/>
    </row>
    <row r="31" spans="1:11" ht="15.75">
      <c r="A31" s="74"/>
      <c r="B31" s="7"/>
      <c r="C31" s="7"/>
      <c r="D31" s="7"/>
      <c r="E31" s="7"/>
      <c r="F31" s="7"/>
      <c r="G31" s="19"/>
      <c r="H31" s="25"/>
      <c r="I31" s="19"/>
      <c r="J31" s="7"/>
      <c r="K31" s="90"/>
    </row>
    <row r="32" spans="1:11" ht="15.75">
      <c r="A32" s="74"/>
      <c r="B32" s="7"/>
      <c r="C32" s="7"/>
      <c r="D32" s="7"/>
      <c r="E32" s="7"/>
      <c r="F32" s="7"/>
      <c r="G32" s="19"/>
      <c r="H32" s="25"/>
      <c r="I32" s="19"/>
      <c r="J32" s="7"/>
      <c r="K32" s="90"/>
    </row>
    <row r="33" spans="1:11" ht="15.75">
      <c r="A33" s="74"/>
      <c r="B33" s="7"/>
      <c r="C33" s="7"/>
      <c r="D33" s="7"/>
      <c r="E33" s="7"/>
      <c r="F33" s="7"/>
      <c r="G33" s="19"/>
      <c r="H33" s="25"/>
      <c r="I33" s="19"/>
      <c r="J33" s="7"/>
      <c r="K33" s="90"/>
    </row>
    <row r="34" spans="1:11" ht="15.75">
      <c r="A34" s="74"/>
      <c r="B34" s="7"/>
      <c r="C34" s="7"/>
      <c r="D34" s="7"/>
      <c r="E34" s="7"/>
      <c r="F34" s="7"/>
      <c r="G34" s="19"/>
      <c r="H34" s="25"/>
      <c r="I34" s="19"/>
      <c r="J34" s="7"/>
      <c r="K34" s="90"/>
    </row>
    <row r="35" spans="1:11" ht="15.75">
      <c r="A35" s="74"/>
      <c r="B35" s="7"/>
      <c r="C35" s="7"/>
      <c r="D35" s="7"/>
      <c r="E35" s="7"/>
      <c r="F35" s="7"/>
      <c r="G35" s="19"/>
      <c r="H35" s="25"/>
      <c r="I35" s="19"/>
      <c r="J35" s="7"/>
      <c r="K35" s="90"/>
    </row>
    <row r="36" spans="1:11" ht="15.75">
      <c r="A36" s="74"/>
      <c r="B36" s="7"/>
      <c r="C36" s="7"/>
      <c r="D36" s="7"/>
      <c r="E36" s="7"/>
      <c r="F36" s="7"/>
      <c r="G36" s="19"/>
      <c r="H36" s="25"/>
      <c r="I36" s="19"/>
      <c r="J36" s="7"/>
      <c r="K36" s="90"/>
    </row>
    <row r="37" spans="1:11" ht="15.75">
      <c r="A37" s="74"/>
      <c r="B37" s="7"/>
      <c r="C37" s="7"/>
      <c r="D37" s="7"/>
      <c r="E37" s="7"/>
      <c r="F37" s="7"/>
      <c r="G37" s="19"/>
      <c r="H37" s="25"/>
      <c r="I37" s="19"/>
      <c r="J37" s="7"/>
      <c r="K37" s="90"/>
    </row>
    <row r="38" spans="1:11" ht="15.75">
      <c r="A38" s="74"/>
      <c r="B38" s="7"/>
      <c r="C38" s="7"/>
      <c r="D38" s="7"/>
      <c r="E38" s="7"/>
      <c r="F38" s="7"/>
      <c r="G38" s="19"/>
      <c r="H38" s="25"/>
      <c r="I38" s="19"/>
      <c r="J38" s="7"/>
      <c r="K38" s="90"/>
    </row>
    <row r="39" spans="1:11" ht="15.75">
      <c r="A39" s="74"/>
      <c r="B39" s="7"/>
      <c r="C39" s="7"/>
      <c r="D39" s="7"/>
      <c r="E39" s="7"/>
      <c r="F39" s="7"/>
      <c r="G39" s="19"/>
      <c r="H39" s="25"/>
      <c r="I39" s="19"/>
      <c r="J39" s="7"/>
      <c r="K39" s="90"/>
    </row>
    <row r="40" spans="1:11" ht="15.75">
      <c r="A40" s="74"/>
      <c r="B40" s="7"/>
      <c r="C40" s="7"/>
      <c r="D40" s="7"/>
      <c r="E40" s="7"/>
      <c r="F40" s="7"/>
      <c r="G40" s="19"/>
      <c r="H40" s="25"/>
      <c r="I40" s="19"/>
      <c r="J40" s="7"/>
      <c r="K40" s="90"/>
    </row>
    <row r="41" spans="1:11" ht="15.75">
      <c r="A41" s="74"/>
      <c r="B41" s="7"/>
      <c r="C41" s="7"/>
      <c r="D41" s="7"/>
      <c r="E41" s="7"/>
      <c r="F41" s="7"/>
      <c r="G41" s="19"/>
      <c r="H41" s="25"/>
      <c r="I41" s="19"/>
      <c r="J41" s="7"/>
      <c r="K41" s="90"/>
    </row>
    <row r="42" spans="1:11" ht="15.75">
      <c r="A42" s="74"/>
      <c r="B42" s="7"/>
      <c r="C42" s="7"/>
      <c r="D42" s="7"/>
      <c r="E42" s="7"/>
      <c r="F42" s="7"/>
      <c r="G42" s="19"/>
      <c r="H42" s="25"/>
      <c r="I42" s="19"/>
      <c r="J42" s="7"/>
      <c r="K42" s="90"/>
    </row>
    <row r="43" spans="1:11" ht="15.75">
      <c r="A43" s="74"/>
      <c r="B43" s="7"/>
      <c r="C43" s="7"/>
      <c r="D43" s="7"/>
      <c r="E43" s="7"/>
      <c r="F43" s="7"/>
      <c r="G43" s="19"/>
      <c r="H43" s="25"/>
      <c r="I43" s="19"/>
      <c r="J43" s="7"/>
      <c r="K43" s="90"/>
    </row>
    <row r="44" spans="1:11" ht="15.75">
      <c r="A44" s="74"/>
      <c r="B44" s="7"/>
      <c r="C44" s="7"/>
      <c r="D44" s="7"/>
      <c r="E44" s="7"/>
      <c r="F44" s="7"/>
      <c r="G44" s="19"/>
      <c r="H44" s="25"/>
      <c r="I44" s="19"/>
      <c r="J44" s="7"/>
      <c r="K44" s="90"/>
    </row>
    <row r="45" spans="1:11" ht="16.5" thickBot="1">
      <c r="A45" s="75"/>
      <c r="B45" s="14"/>
      <c r="C45" s="14"/>
      <c r="D45" s="14"/>
      <c r="E45" s="14"/>
      <c r="F45" s="14"/>
      <c r="G45" s="20"/>
      <c r="H45" s="26"/>
      <c r="I45" s="20"/>
      <c r="J45" s="14"/>
      <c r="K45" s="9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T47"/>
  <sheetViews>
    <sheetView zoomScalePageLayoutView="0" workbookViewId="0" topLeftCell="A1">
      <selection activeCell="R23" sqref="R23"/>
    </sheetView>
  </sheetViews>
  <sheetFormatPr defaultColWidth="9.140625" defaultRowHeight="12.75"/>
  <cols>
    <col min="1" max="1" width="5.7109375" style="2" customWidth="1"/>
    <col min="2" max="2" width="7.7109375" style="2" customWidth="1"/>
    <col min="3" max="3" width="30.00390625" style="2" bestFit="1" customWidth="1"/>
    <col min="4" max="4" width="10.140625" style="2" bestFit="1" customWidth="1"/>
    <col min="5" max="5" width="33.00390625" style="2" bestFit="1" customWidth="1"/>
    <col min="6" max="6" width="10.7109375" style="2" bestFit="1" customWidth="1"/>
    <col min="7" max="7" width="8.57421875" style="33" customWidth="1"/>
    <col min="8" max="8" width="8.57421875" style="42" customWidth="1"/>
    <col min="9" max="9" width="8.57421875" style="33" customWidth="1"/>
    <col min="10" max="10" width="8.57421875" style="42" customWidth="1"/>
    <col min="11" max="11" width="8.57421875" style="33" customWidth="1"/>
    <col min="12" max="12" width="8.57421875" style="42" customWidth="1"/>
    <col min="13" max="13" width="9.140625" style="16" customWidth="1"/>
    <col min="14" max="14" width="9.140625" style="22" customWidth="1"/>
    <col min="15" max="15" width="7.8515625" style="16" customWidth="1"/>
    <col min="16" max="17" width="8.28125" style="2" customWidth="1"/>
    <col min="18" max="18" width="7.7109375" style="2" customWidth="1"/>
    <col min="19" max="19" width="2.140625" style="2" customWidth="1"/>
    <col min="20" max="20" width="9.140625" style="29" customWidth="1"/>
    <col min="21" max="16384" width="9.140625" style="2" customWidth="1"/>
  </cols>
  <sheetData>
    <row r="1" ht="18.75">
      <c r="A1" s="1" t="s">
        <v>35</v>
      </c>
    </row>
    <row r="2" spans="1:8" ht="15.75">
      <c r="A2" s="5" t="s">
        <v>1</v>
      </c>
      <c r="B2" s="6"/>
      <c r="C2" s="6"/>
      <c r="D2" s="6"/>
      <c r="E2" s="6"/>
      <c r="F2" s="6" t="s">
        <v>9</v>
      </c>
      <c r="G2" s="34" t="s">
        <v>405</v>
      </c>
      <c r="H2" s="43"/>
    </row>
    <row r="3" spans="1:8" ht="15.75">
      <c r="A3" s="5" t="s">
        <v>0</v>
      </c>
      <c r="B3" s="6" t="s">
        <v>18</v>
      </c>
      <c r="C3" s="6"/>
      <c r="D3" s="6"/>
      <c r="E3" s="6"/>
      <c r="F3" s="6"/>
      <c r="G3" s="34" t="s">
        <v>7</v>
      </c>
      <c r="H3" s="43"/>
    </row>
    <row r="4" spans="1:15" ht="15.75">
      <c r="A4" s="5" t="s">
        <v>10</v>
      </c>
      <c r="B4" s="6"/>
      <c r="C4" s="6"/>
      <c r="D4" s="6"/>
      <c r="E4" s="6"/>
      <c r="F4" s="6"/>
      <c r="G4" s="34" t="s">
        <v>404</v>
      </c>
      <c r="H4" s="43"/>
      <c r="O4" s="21"/>
    </row>
    <row r="5" spans="1:20" ht="15.75">
      <c r="A5" s="3"/>
      <c r="C5" s="156" t="s">
        <v>16</v>
      </c>
      <c r="D5" s="156"/>
      <c r="E5" s="156"/>
      <c r="F5" s="156"/>
      <c r="G5" s="156"/>
      <c r="H5" s="156"/>
      <c r="I5" s="156"/>
      <c r="J5" s="44"/>
      <c r="T5" s="31"/>
    </row>
    <row r="6" spans="1:20" ht="13.5" thickBot="1">
      <c r="A6" s="4"/>
      <c r="B6" s="4"/>
      <c r="C6" s="4"/>
      <c r="D6" s="4"/>
      <c r="E6" s="4"/>
      <c r="F6" s="4"/>
      <c r="G6" s="35"/>
      <c r="H6" s="45"/>
      <c r="I6" s="35"/>
      <c r="J6" s="45"/>
      <c r="K6" s="35"/>
      <c r="L6" s="45"/>
      <c r="M6" s="17"/>
      <c r="N6" s="23">
        <f>340*3</f>
        <v>1020</v>
      </c>
      <c r="O6" s="17"/>
      <c r="P6" s="4"/>
      <c r="Q6" s="4"/>
      <c r="T6" s="31"/>
    </row>
    <row r="7" spans="1:18" ht="15.75">
      <c r="A7" s="8" t="s">
        <v>13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18" t="s">
        <v>406</v>
      </c>
      <c r="H7" s="46" t="s">
        <v>407</v>
      </c>
      <c r="I7" s="18" t="s">
        <v>23</v>
      </c>
      <c r="J7" s="46" t="s">
        <v>24</v>
      </c>
      <c r="K7" s="18" t="s">
        <v>408</v>
      </c>
      <c r="L7" s="46" t="s">
        <v>409</v>
      </c>
      <c r="M7" s="18" t="s">
        <v>11</v>
      </c>
      <c r="N7" s="24" t="s">
        <v>12</v>
      </c>
      <c r="O7" s="18" t="s">
        <v>25</v>
      </c>
      <c r="P7" s="9" t="s">
        <v>8</v>
      </c>
      <c r="Q7" s="56" t="s">
        <v>30</v>
      </c>
      <c r="R7" s="10" t="s">
        <v>26</v>
      </c>
    </row>
    <row r="8" spans="1:20" ht="16.5">
      <c r="A8" s="11">
        <v>150</v>
      </c>
      <c r="B8" s="153">
        <v>14.3</v>
      </c>
      <c r="C8" s="7" t="s">
        <v>286</v>
      </c>
      <c r="D8" s="7">
        <v>402159</v>
      </c>
      <c r="E8" s="7" t="s">
        <v>285</v>
      </c>
      <c r="F8" s="7">
        <v>1732586</v>
      </c>
      <c r="G8" s="36">
        <v>226.5</v>
      </c>
      <c r="H8" s="47">
        <f>G8/($N$6/3)*100</f>
        <v>66.61764705882352</v>
      </c>
      <c r="I8" s="36">
        <v>228.5</v>
      </c>
      <c r="J8" s="47">
        <f>I8/($N$6/3)*100</f>
        <v>67.20588235294119</v>
      </c>
      <c r="K8" s="36">
        <v>228</v>
      </c>
      <c r="L8" s="47">
        <f>K8/($N$6/3)*100</f>
        <v>67.05882352941175</v>
      </c>
      <c r="M8" s="19">
        <f>G8+I8+K8</f>
        <v>683</v>
      </c>
      <c r="N8" s="25">
        <f>M8/$N$6*100</f>
        <v>66.96078431372548</v>
      </c>
      <c r="O8" s="19">
        <v>160</v>
      </c>
      <c r="P8" s="93">
        <v>2</v>
      </c>
      <c r="Q8" s="57"/>
      <c r="R8" s="12" t="s">
        <v>402</v>
      </c>
      <c r="T8" s="30"/>
    </row>
    <row r="9" spans="1:20" ht="16.5">
      <c r="A9" s="11">
        <v>22</v>
      </c>
      <c r="B9" s="153">
        <v>14.38</v>
      </c>
      <c r="C9" s="7" t="s">
        <v>166</v>
      </c>
      <c r="D9" s="7">
        <v>261378</v>
      </c>
      <c r="E9" s="7" t="s">
        <v>167</v>
      </c>
      <c r="F9" s="7">
        <v>173295</v>
      </c>
      <c r="G9" s="36">
        <v>223</v>
      </c>
      <c r="H9" s="47">
        <f aca="true" t="shared" si="0" ref="H9:H47">G9/($N$6/3)*100</f>
        <v>65.58823529411765</v>
      </c>
      <c r="I9" s="36">
        <v>223.5</v>
      </c>
      <c r="J9" s="47">
        <f aca="true" t="shared" si="1" ref="J9:J47">I9/($N$6/3)*100</f>
        <v>65.73529411764706</v>
      </c>
      <c r="K9" s="36">
        <v>218</v>
      </c>
      <c r="L9" s="47">
        <f aca="true" t="shared" si="2" ref="L9:L47">K9/($N$6/3)*100</f>
        <v>64.11764705882354</v>
      </c>
      <c r="M9" s="19">
        <f aca="true" t="shared" si="3" ref="M9:M47">G9+I9+K9</f>
        <v>664.5</v>
      </c>
      <c r="N9" s="25">
        <f aca="true" t="shared" si="4" ref="N9:N47">M9/$N$6*100</f>
        <v>65.14705882352942</v>
      </c>
      <c r="O9" s="19">
        <v>158</v>
      </c>
      <c r="P9" s="93">
        <v>4</v>
      </c>
      <c r="Q9" s="57"/>
      <c r="R9" s="12" t="s">
        <v>402</v>
      </c>
      <c r="T9" s="30"/>
    </row>
    <row r="10" spans="1:20" ht="16.5">
      <c r="A10" s="11">
        <v>84</v>
      </c>
      <c r="B10" s="153">
        <v>14.46</v>
      </c>
      <c r="C10" s="7" t="s">
        <v>178</v>
      </c>
      <c r="D10" s="7">
        <v>1612281</v>
      </c>
      <c r="E10" s="7" t="s">
        <v>179</v>
      </c>
      <c r="F10" s="7">
        <v>163272</v>
      </c>
      <c r="G10" s="36"/>
      <c r="H10" s="47" t="s">
        <v>404</v>
      </c>
      <c r="I10" s="36"/>
      <c r="J10" s="47" t="s">
        <v>404</v>
      </c>
      <c r="K10" s="36"/>
      <c r="L10" s="47" t="s">
        <v>409</v>
      </c>
      <c r="M10" s="19">
        <f t="shared" si="3"/>
        <v>0</v>
      </c>
      <c r="N10" s="25">
        <f t="shared" si="4"/>
        <v>0</v>
      </c>
      <c r="O10" s="19"/>
      <c r="P10" s="93"/>
      <c r="Q10" s="57"/>
      <c r="R10" s="12"/>
      <c r="T10" s="30"/>
    </row>
    <row r="11" spans="1:20" ht="16.5">
      <c r="A11" s="11">
        <v>64</v>
      </c>
      <c r="B11" s="153">
        <v>14.54</v>
      </c>
      <c r="C11" s="7" t="s">
        <v>174</v>
      </c>
      <c r="D11" s="7">
        <v>401864</v>
      </c>
      <c r="E11" s="7" t="s">
        <v>175</v>
      </c>
      <c r="F11" s="7">
        <v>54001</v>
      </c>
      <c r="G11" s="36">
        <v>213.5</v>
      </c>
      <c r="H11" s="47">
        <f t="shared" si="0"/>
        <v>62.794117647058826</v>
      </c>
      <c r="I11" s="36">
        <v>226.5</v>
      </c>
      <c r="J11" s="47">
        <f t="shared" si="1"/>
        <v>66.61764705882352</v>
      </c>
      <c r="K11" s="36">
        <v>223.5</v>
      </c>
      <c r="L11" s="47">
        <f t="shared" si="2"/>
        <v>65.73529411764706</v>
      </c>
      <c r="M11" s="19">
        <f t="shared" si="3"/>
        <v>663.5</v>
      </c>
      <c r="N11" s="25">
        <f t="shared" si="4"/>
        <v>65.04901960784314</v>
      </c>
      <c r="O11" s="19">
        <v>159</v>
      </c>
      <c r="P11" s="93">
        <v>6</v>
      </c>
      <c r="Q11" s="57"/>
      <c r="R11" s="12" t="s">
        <v>402</v>
      </c>
      <c r="T11" s="30"/>
    </row>
    <row r="12" spans="1:20" ht="16.5">
      <c r="A12" s="11">
        <v>20</v>
      </c>
      <c r="B12" s="153">
        <v>15.02</v>
      </c>
      <c r="C12" s="7" t="s">
        <v>170</v>
      </c>
      <c r="D12" s="7">
        <v>1612768</v>
      </c>
      <c r="E12" s="7" t="s">
        <v>171</v>
      </c>
      <c r="F12" s="7">
        <v>1634518</v>
      </c>
      <c r="G12" s="36">
        <v>211.5</v>
      </c>
      <c r="H12" s="47">
        <f t="shared" si="0"/>
        <v>62.205882352941174</v>
      </c>
      <c r="I12" s="36">
        <v>216.5</v>
      </c>
      <c r="J12" s="47">
        <f t="shared" si="1"/>
        <v>63.67647058823529</v>
      </c>
      <c r="K12" s="36">
        <v>218.5</v>
      </c>
      <c r="L12" s="47">
        <f t="shared" si="2"/>
        <v>64.26470588235294</v>
      </c>
      <c r="M12" s="19">
        <f t="shared" si="3"/>
        <v>646.5</v>
      </c>
      <c r="N12" s="25">
        <f t="shared" si="4"/>
        <v>63.382352941176464</v>
      </c>
      <c r="O12" s="19">
        <v>154</v>
      </c>
      <c r="P12" s="93">
        <v>9</v>
      </c>
      <c r="Q12" s="57"/>
      <c r="R12" s="12" t="s">
        <v>402</v>
      </c>
      <c r="T12" s="30"/>
    </row>
    <row r="13" spans="1:20" ht="16.5">
      <c r="A13" s="11">
        <v>59</v>
      </c>
      <c r="B13" s="153">
        <v>15.1</v>
      </c>
      <c r="C13" s="7" t="s">
        <v>172</v>
      </c>
      <c r="D13" s="7">
        <v>401864</v>
      </c>
      <c r="E13" s="7" t="s">
        <v>173</v>
      </c>
      <c r="F13" s="7">
        <v>58678</v>
      </c>
      <c r="G13" s="36">
        <v>206.5</v>
      </c>
      <c r="H13" s="47">
        <f t="shared" si="0"/>
        <v>60.73529411764705</v>
      </c>
      <c r="I13" s="36">
        <v>221</v>
      </c>
      <c r="J13" s="47">
        <f t="shared" si="1"/>
        <v>65</v>
      </c>
      <c r="K13" s="36">
        <v>209.5</v>
      </c>
      <c r="L13" s="47">
        <f t="shared" si="2"/>
        <v>61.617647058823536</v>
      </c>
      <c r="M13" s="19">
        <f t="shared" si="3"/>
        <v>637</v>
      </c>
      <c r="N13" s="25">
        <f t="shared" si="4"/>
        <v>62.450980392156865</v>
      </c>
      <c r="O13" s="19">
        <v>150</v>
      </c>
      <c r="P13" s="93">
        <v>10</v>
      </c>
      <c r="Q13" s="57"/>
      <c r="R13" s="12" t="s">
        <v>402</v>
      </c>
      <c r="T13" s="30"/>
    </row>
    <row r="14" spans="1:20" ht="16.5">
      <c r="A14" s="11">
        <v>105</v>
      </c>
      <c r="B14" s="153">
        <v>15.18</v>
      </c>
      <c r="C14" s="7" t="s">
        <v>180</v>
      </c>
      <c r="D14" s="7">
        <v>231878</v>
      </c>
      <c r="E14" s="7" t="s">
        <v>181</v>
      </c>
      <c r="F14" s="7">
        <v>1630973</v>
      </c>
      <c r="G14" s="36">
        <v>217</v>
      </c>
      <c r="H14" s="47">
        <f t="shared" si="0"/>
        <v>63.8235294117647</v>
      </c>
      <c r="I14" s="36">
        <v>220.5</v>
      </c>
      <c r="J14" s="47">
        <f t="shared" si="1"/>
        <v>64.8529411764706</v>
      </c>
      <c r="K14" s="36">
        <v>214.5</v>
      </c>
      <c r="L14" s="47">
        <f t="shared" si="2"/>
        <v>63.088235294117645</v>
      </c>
      <c r="M14" s="19">
        <f t="shared" si="3"/>
        <v>652</v>
      </c>
      <c r="N14" s="25">
        <f t="shared" si="4"/>
        <v>63.921568627450974</v>
      </c>
      <c r="O14" s="19">
        <v>153</v>
      </c>
      <c r="P14" s="93">
        <v>8</v>
      </c>
      <c r="Q14" s="57"/>
      <c r="R14" s="12" t="s">
        <v>402</v>
      </c>
      <c r="T14" s="30"/>
    </row>
    <row r="15" spans="1:20" ht="16.5">
      <c r="A15" s="11">
        <v>125</v>
      </c>
      <c r="B15" s="153">
        <v>15.26</v>
      </c>
      <c r="C15" s="7" t="s">
        <v>240</v>
      </c>
      <c r="D15" s="7">
        <v>1511654</v>
      </c>
      <c r="E15" s="7" t="s">
        <v>241</v>
      </c>
      <c r="F15" s="7">
        <v>1532258</v>
      </c>
      <c r="G15" s="36">
        <v>211.5</v>
      </c>
      <c r="H15" s="47">
        <f t="shared" si="0"/>
        <v>62.205882352941174</v>
      </c>
      <c r="I15" s="36">
        <v>228.5</v>
      </c>
      <c r="J15" s="47">
        <f t="shared" si="1"/>
        <v>67.20588235294119</v>
      </c>
      <c r="K15" s="36">
        <v>224.5</v>
      </c>
      <c r="L15" s="47">
        <f t="shared" si="2"/>
        <v>66.02941176470588</v>
      </c>
      <c r="M15" s="19">
        <f t="shared" si="3"/>
        <v>664.5</v>
      </c>
      <c r="N15" s="25">
        <f t="shared" si="4"/>
        <v>65.14705882352942</v>
      </c>
      <c r="O15" s="19">
        <v>156</v>
      </c>
      <c r="P15" s="93">
        <v>5</v>
      </c>
      <c r="Q15" s="57"/>
      <c r="R15" s="12" t="s">
        <v>402</v>
      </c>
      <c r="T15" s="30"/>
    </row>
    <row r="16" spans="1:20" ht="16.5">
      <c r="A16" s="11"/>
      <c r="B16" s="154">
        <v>15.34</v>
      </c>
      <c r="C16" s="7"/>
      <c r="D16" s="7"/>
      <c r="E16" s="7"/>
      <c r="F16" s="7"/>
      <c r="G16" s="36"/>
      <c r="H16" s="47">
        <f t="shared" si="0"/>
        <v>0</v>
      </c>
      <c r="I16" s="36"/>
      <c r="J16" s="47">
        <f t="shared" si="1"/>
        <v>0</v>
      </c>
      <c r="K16" s="36"/>
      <c r="L16" s="47">
        <f t="shared" si="2"/>
        <v>0</v>
      </c>
      <c r="M16" s="19">
        <f t="shared" si="3"/>
        <v>0</v>
      </c>
      <c r="N16" s="25">
        <f t="shared" si="4"/>
        <v>0</v>
      </c>
      <c r="O16" s="19"/>
      <c r="P16" s="93"/>
      <c r="Q16" s="57"/>
      <c r="R16" s="12"/>
      <c r="T16" s="30"/>
    </row>
    <row r="17" spans="1:20" ht="16.5">
      <c r="A17" s="11">
        <v>138</v>
      </c>
      <c r="B17" s="153">
        <v>15.54</v>
      </c>
      <c r="C17" s="7" t="s">
        <v>262</v>
      </c>
      <c r="D17" s="7">
        <v>262242</v>
      </c>
      <c r="E17" s="7" t="s">
        <v>263</v>
      </c>
      <c r="F17" s="7">
        <v>1530721</v>
      </c>
      <c r="G17" s="36">
        <v>210</v>
      </c>
      <c r="H17" s="47">
        <f>G17/($N$6/3)*100</f>
        <v>61.76470588235294</v>
      </c>
      <c r="I17" s="36">
        <v>217.5</v>
      </c>
      <c r="J17" s="47">
        <f>I17/($N$6/3)*100</f>
        <v>63.970588235294116</v>
      </c>
      <c r="K17" s="36">
        <v>207</v>
      </c>
      <c r="L17" s="47">
        <f>K17/($N$6/3)*100</f>
        <v>60.882352941176464</v>
      </c>
      <c r="M17" s="19">
        <f>G17+I17+K17</f>
        <v>634.5</v>
      </c>
      <c r="N17" s="25">
        <f>M17/$N$6*100</f>
        <v>62.205882352941174</v>
      </c>
      <c r="O17" s="19">
        <v>150</v>
      </c>
      <c r="P17" s="93"/>
      <c r="Q17" s="57"/>
      <c r="R17" s="12"/>
      <c r="T17" s="30"/>
    </row>
    <row r="18" spans="1:20" ht="16.5">
      <c r="A18" s="11">
        <v>191</v>
      </c>
      <c r="B18" s="153">
        <v>16.02</v>
      </c>
      <c r="C18" s="7" t="s">
        <v>373</v>
      </c>
      <c r="D18" s="7">
        <v>101940</v>
      </c>
      <c r="E18" s="7" t="s">
        <v>374</v>
      </c>
      <c r="F18" s="7">
        <v>101940</v>
      </c>
      <c r="G18" s="36"/>
      <c r="H18" s="47" t="s">
        <v>397</v>
      </c>
      <c r="I18" s="36"/>
      <c r="J18" s="47" t="s">
        <v>397</v>
      </c>
      <c r="K18" s="36"/>
      <c r="L18" s="47" t="s">
        <v>397</v>
      </c>
      <c r="M18" s="19">
        <f t="shared" si="3"/>
        <v>0</v>
      </c>
      <c r="N18" s="25">
        <f t="shared" si="4"/>
        <v>0</v>
      </c>
      <c r="O18" s="19"/>
      <c r="P18" s="93"/>
      <c r="Q18" s="57"/>
      <c r="R18" s="12"/>
      <c r="T18" s="30"/>
    </row>
    <row r="19" spans="1:20" ht="16.5">
      <c r="A19" s="11">
        <v>28</v>
      </c>
      <c r="B19" s="153">
        <v>16.1</v>
      </c>
      <c r="C19" s="7" t="s">
        <v>168</v>
      </c>
      <c r="D19" s="7">
        <v>329355</v>
      </c>
      <c r="E19" s="7" t="s">
        <v>169</v>
      </c>
      <c r="F19" s="7">
        <v>1633142</v>
      </c>
      <c r="G19" s="36">
        <v>247</v>
      </c>
      <c r="H19" s="47">
        <f t="shared" si="0"/>
        <v>72.6470588235294</v>
      </c>
      <c r="I19" s="36">
        <v>241</v>
      </c>
      <c r="J19" s="47">
        <f t="shared" si="1"/>
        <v>70.88235294117648</v>
      </c>
      <c r="K19" s="36">
        <v>249.5</v>
      </c>
      <c r="L19" s="47">
        <f t="shared" si="2"/>
        <v>73.38235294117646</v>
      </c>
      <c r="M19" s="19">
        <f t="shared" si="3"/>
        <v>737.5</v>
      </c>
      <c r="N19" s="25">
        <f t="shared" si="4"/>
        <v>72.30392156862744</v>
      </c>
      <c r="O19" s="19">
        <v>177</v>
      </c>
      <c r="P19" s="93">
        <v>1</v>
      </c>
      <c r="Q19" s="57"/>
      <c r="R19" s="12" t="s">
        <v>402</v>
      </c>
      <c r="T19" s="30"/>
    </row>
    <row r="20" spans="1:20" ht="16.5">
      <c r="A20" s="11">
        <v>78</v>
      </c>
      <c r="B20" s="153">
        <v>16.18</v>
      </c>
      <c r="C20" s="7" t="s">
        <v>176</v>
      </c>
      <c r="D20" s="7">
        <v>1510123</v>
      </c>
      <c r="E20" s="7" t="s">
        <v>177</v>
      </c>
      <c r="F20" s="7">
        <v>1530122</v>
      </c>
      <c r="G20" s="36">
        <v>208</v>
      </c>
      <c r="H20" s="47">
        <f t="shared" si="0"/>
        <v>61.1764705882353</v>
      </c>
      <c r="I20" s="36">
        <v>212.5</v>
      </c>
      <c r="J20" s="47">
        <f t="shared" si="1"/>
        <v>62.5</v>
      </c>
      <c r="K20" s="36">
        <v>203</v>
      </c>
      <c r="L20" s="47">
        <f t="shared" si="2"/>
        <v>59.705882352941174</v>
      </c>
      <c r="M20" s="19">
        <f t="shared" si="3"/>
        <v>623.5</v>
      </c>
      <c r="N20" s="25">
        <f t="shared" si="4"/>
        <v>61.12745098039216</v>
      </c>
      <c r="O20" s="19">
        <v>149</v>
      </c>
      <c r="P20" s="93"/>
      <c r="Q20" s="57"/>
      <c r="R20" s="12"/>
      <c r="T20" s="30"/>
    </row>
    <row r="21" spans="1:20" ht="16.5">
      <c r="A21" s="11">
        <v>115</v>
      </c>
      <c r="B21" s="153">
        <v>16.26</v>
      </c>
      <c r="C21" s="7" t="s">
        <v>229</v>
      </c>
      <c r="D21" s="7">
        <v>363928</v>
      </c>
      <c r="E21" s="7" t="s">
        <v>230</v>
      </c>
      <c r="F21" s="7">
        <v>59089</v>
      </c>
      <c r="G21" s="36">
        <v>221</v>
      </c>
      <c r="H21" s="47">
        <f t="shared" si="0"/>
        <v>65</v>
      </c>
      <c r="I21" s="36">
        <v>226.5</v>
      </c>
      <c r="J21" s="47">
        <f t="shared" si="1"/>
        <v>66.61764705882352</v>
      </c>
      <c r="K21" s="36">
        <v>223.5</v>
      </c>
      <c r="L21" s="47">
        <f t="shared" si="2"/>
        <v>65.73529411764706</v>
      </c>
      <c r="M21" s="19">
        <f t="shared" si="3"/>
        <v>671</v>
      </c>
      <c r="N21" s="25">
        <f t="shared" si="4"/>
        <v>65.7843137254902</v>
      </c>
      <c r="O21" s="19">
        <v>157</v>
      </c>
      <c r="P21" s="93">
        <v>3</v>
      </c>
      <c r="Q21" s="57"/>
      <c r="R21" s="12" t="s">
        <v>402</v>
      </c>
      <c r="T21" s="30"/>
    </row>
    <row r="22" spans="1:20" ht="16.5">
      <c r="A22" s="11">
        <v>187</v>
      </c>
      <c r="B22" s="153">
        <v>16.34</v>
      </c>
      <c r="C22" s="7" t="s">
        <v>325</v>
      </c>
      <c r="D22" s="7">
        <v>358347</v>
      </c>
      <c r="E22" s="7" t="s">
        <v>326</v>
      </c>
      <c r="F22" s="7">
        <v>52858</v>
      </c>
      <c r="G22" s="36">
        <v>215</v>
      </c>
      <c r="H22" s="47">
        <f t="shared" si="0"/>
        <v>63.23529411764706</v>
      </c>
      <c r="I22" s="36">
        <v>223.5</v>
      </c>
      <c r="J22" s="47">
        <f t="shared" si="1"/>
        <v>65.73529411764706</v>
      </c>
      <c r="K22" s="36">
        <v>217.5</v>
      </c>
      <c r="L22" s="47">
        <f t="shared" si="2"/>
        <v>63.970588235294116</v>
      </c>
      <c r="M22" s="19">
        <f t="shared" si="3"/>
        <v>656</v>
      </c>
      <c r="N22" s="25">
        <f t="shared" si="4"/>
        <v>64.31372549019608</v>
      </c>
      <c r="O22" s="19">
        <v>153</v>
      </c>
      <c r="P22" s="93">
        <v>7</v>
      </c>
      <c r="Q22" s="57"/>
      <c r="R22" s="12" t="s">
        <v>402</v>
      </c>
      <c r="T22" s="30"/>
    </row>
    <row r="23" spans="1:20" ht="16.5">
      <c r="A23" s="11"/>
      <c r="B23" s="153">
        <v>16.42</v>
      </c>
      <c r="C23" s="7"/>
      <c r="D23" s="7"/>
      <c r="E23" s="7"/>
      <c r="F23" s="7"/>
      <c r="G23" s="36"/>
      <c r="H23" s="47">
        <f t="shared" si="0"/>
        <v>0</v>
      </c>
      <c r="I23" s="36"/>
      <c r="J23" s="47">
        <f t="shared" si="1"/>
        <v>0</v>
      </c>
      <c r="K23" s="36"/>
      <c r="L23" s="47">
        <f t="shared" si="2"/>
        <v>0</v>
      </c>
      <c r="M23" s="19">
        <f t="shared" si="3"/>
        <v>0</v>
      </c>
      <c r="N23" s="25">
        <f t="shared" si="4"/>
        <v>0</v>
      </c>
      <c r="O23" s="19"/>
      <c r="P23" s="7"/>
      <c r="Q23" s="57"/>
      <c r="R23" s="12"/>
      <c r="T23" s="30"/>
    </row>
    <row r="24" spans="1:20" ht="16.5">
      <c r="A24" s="11"/>
      <c r="B24" s="154">
        <v>16.5</v>
      </c>
      <c r="C24" s="7"/>
      <c r="D24" s="7"/>
      <c r="E24" s="7"/>
      <c r="F24" s="7"/>
      <c r="G24" s="36"/>
      <c r="H24" s="47">
        <f t="shared" si="0"/>
        <v>0</v>
      </c>
      <c r="I24" s="36"/>
      <c r="J24" s="47">
        <f t="shared" si="1"/>
        <v>0</v>
      </c>
      <c r="K24" s="36"/>
      <c r="L24" s="47">
        <f t="shared" si="2"/>
        <v>0</v>
      </c>
      <c r="M24" s="19">
        <f t="shared" si="3"/>
        <v>0</v>
      </c>
      <c r="N24" s="25">
        <f t="shared" si="4"/>
        <v>0</v>
      </c>
      <c r="O24" s="19"/>
      <c r="P24" s="7"/>
      <c r="Q24" s="57"/>
      <c r="R24" s="12"/>
      <c r="T24" s="30"/>
    </row>
    <row r="25" spans="1:20" ht="15.75">
      <c r="A25" s="11"/>
      <c r="B25" s="7"/>
      <c r="C25" s="7"/>
      <c r="D25" s="7"/>
      <c r="E25" s="7"/>
      <c r="F25" s="7"/>
      <c r="G25" s="36"/>
      <c r="H25" s="47">
        <f t="shared" si="0"/>
        <v>0</v>
      </c>
      <c r="I25" s="36"/>
      <c r="J25" s="47">
        <f t="shared" si="1"/>
        <v>0</v>
      </c>
      <c r="K25" s="36"/>
      <c r="L25" s="47">
        <f t="shared" si="2"/>
        <v>0</v>
      </c>
      <c r="M25" s="19">
        <f t="shared" si="3"/>
        <v>0</v>
      </c>
      <c r="N25" s="25">
        <f t="shared" si="4"/>
        <v>0</v>
      </c>
      <c r="O25" s="19"/>
      <c r="P25" s="7"/>
      <c r="Q25" s="57"/>
      <c r="R25" s="12"/>
      <c r="T25" s="30"/>
    </row>
    <row r="26" spans="1:20" ht="15.75">
      <c r="A26" s="11"/>
      <c r="B26" s="7"/>
      <c r="C26" s="7"/>
      <c r="D26" s="7"/>
      <c r="E26" s="7"/>
      <c r="F26" s="7"/>
      <c r="G26" s="36"/>
      <c r="H26" s="47">
        <f t="shared" si="0"/>
        <v>0</v>
      </c>
      <c r="I26" s="36"/>
      <c r="J26" s="47">
        <f t="shared" si="1"/>
        <v>0</v>
      </c>
      <c r="K26" s="36"/>
      <c r="L26" s="47">
        <f t="shared" si="2"/>
        <v>0</v>
      </c>
      <c r="M26" s="19">
        <f t="shared" si="3"/>
        <v>0</v>
      </c>
      <c r="N26" s="25">
        <f t="shared" si="4"/>
        <v>0</v>
      </c>
      <c r="O26" s="19"/>
      <c r="P26" s="7"/>
      <c r="Q26" s="57"/>
      <c r="R26" s="12"/>
      <c r="T26" s="30"/>
    </row>
    <row r="27" spans="1:20" ht="15.75">
      <c r="A27" s="11"/>
      <c r="B27" s="7"/>
      <c r="C27" s="7"/>
      <c r="D27" s="7"/>
      <c r="E27" s="7"/>
      <c r="F27" s="7"/>
      <c r="G27" s="36"/>
      <c r="H27" s="47">
        <f t="shared" si="0"/>
        <v>0</v>
      </c>
      <c r="I27" s="36"/>
      <c r="J27" s="47">
        <f t="shared" si="1"/>
        <v>0</v>
      </c>
      <c r="K27" s="36"/>
      <c r="L27" s="47">
        <f t="shared" si="2"/>
        <v>0</v>
      </c>
      <c r="M27" s="19">
        <f t="shared" si="3"/>
        <v>0</v>
      </c>
      <c r="N27" s="25">
        <f t="shared" si="4"/>
        <v>0</v>
      </c>
      <c r="O27" s="19"/>
      <c r="P27" s="7"/>
      <c r="Q27" s="57"/>
      <c r="R27" s="12"/>
      <c r="T27" s="30"/>
    </row>
    <row r="28" spans="1:20" ht="15.75">
      <c r="A28" s="11"/>
      <c r="B28" s="7"/>
      <c r="C28" s="7"/>
      <c r="D28" s="7"/>
      <c r="E28" s="7"/>
      <c r="F28" s="7"/>
      <c r="G28" s="36"/>
      <c r="H28" s="47">
        <f t="shared" si="0"/>
        <v>0</v>
      </c>
      <c r="I28" s="36"/>
      <c r="J28" s="47">
        <f t="shared" si="1"/>
        <v>0</v>
      </c>
      <c r="K28" s="36"/>
      <c r="L28" s="47">
        <f t="shared" si="2"/>
        <v>0</v>
      </c>
      <c r="M28" s="19">
        <f t="shared" si="3"/>
        <v>0</v>
      </c>
      <c r="N28" s="25">
        <f t="shared" si="4"/>
        <v>0</v>
      </c>
      <c r="O28" s="19"/>
      <c r="P28" s="7"/>
      <c r="Q28" s="57"/>
      <c r="R28" s="12"/>
      <c r="T28" s="30"/>
    </row>
    <row r="29" spans="1:20" ht="15.75">
      <c r="A29" s="11"/>
      <c r="B29" s="7"/>
      <c r="C29" s="7"/>
      <c r="D29" s="7"/>
      <c r="E29" s="7"/>
      <c r="F29" s="7"/>
      <c r="G29" s="36"/>
      <c r="H29" s="47">
        <f t="shared" si="0"/>
        <v>0</v>
      </c>
      <c r="I29" s="36"/>
      <c r="J29" s="47">
        <f t="shared" si="1"/>
        <v>0</v>
      </c>
      <c r="K29" s="36"/>
      <c r="L29" s="47">
        <f t="shared" si="2"/>
        <v>0</v>
      </c>
      <c r="M29" s="19">
        <f t="shared" si="3"/>
        <v>0</v>
      </c>
      <c r="N29" s="25">
        <f t="shared" si="4"/>
        <v>0</v>
      </c>
      <c r="O29" s="19"/>
      <c r="P29" s="7"/>
      <c r="Q29" s="57"/>
      <c r="R29" s="12"/>
      <c r="T29" s="30"/>
    </row>
    <row r="30" spans="1:20" ht="15.75">
      <c r="A30" s="11"/>
      <c r="B30" s="7"/>
      <c r="C30" s="7"/>
      <c r="D30" s="7"/>
      <c r="E30" s="7"/>
      <c r="F30" s="7"/>
      <c r="G30" s="36"/>
      <c r="H30" s="47">
        <f t="shared" si="0"/>
        <v>0</v>
      </c>
      <c r="I30" s="36"/>
      <c r="J30" s="47">
        <f t="shared" si="1"/>
        <v>0</v>
      </c>
      <c r="K30" s="36"/>
      <c r="L30" s="47">
        <f t="shared" si="2"/>
        <v>0</v>
      </c>
      <c r="M30" s="19">
        <f t="shared" si="3"/>
        <v>0</v>
      </c>
      <c r="N30" s="25">
        <f t="shared" si="4"/>
        <v>0</v>
      </c>
      <c r="O30" s="19"/>
      <c r="P30" s="7"/>
      <c r="Q30" s="57"/>
      <c r="R30" s="12"/>
      <c r="T30" s="30"/>
    </row>
    <row r="31" spans="1:20" ht="15.75">
      <c r="A31" s="11"/>
      <c r="B31" s="7"/>
      <c r="C31" s="7"/>
      <c r="D31" s="7"/>
      <c r="E31" s="7"/>
      <c r="F31" s="7"/>
      <c r="G31" s="36"/>
      <c r="H31" s="47">
        <f t="shared" si="0"/>
        <v>0</v>
      </c>
      <c r="I31" s="36"/>
      <c r="J31" s="47">
        <f t="shared" si="1"/>
        <v>0</v>
      </c>
      <c r="K31" s="36"/>
      <c r="L31" s="47">
        <f t="shared" si="2"/>
        <v>0</v>
      </c>
      <c r="M31" s="19">
        <f t="shared" si="3"/>
        <v>0</v>
      </c>
      <c r="N31" s="25">
        <f t="shared" si="4"/>
        <v>0</v>
      </c>
      <c r="O31" s="19"/>
      <c r="P31" s="7"/>
      <c r="Q31" s="57"/>
      <c r="R31" s="12"/>
      <c r="T31" s="30"/>
    </row>
    <row r="32" spans="1:20" ht="15.75">
      <c r="A32" s="11"/>
      <c r="B32" s="7"/>
      <c r="C32" s="7"/>
      <c r="D32" s="7"/>
      <c r="E32" s="7"/>
      <c r="F32" s="7"/>
      <c r="G32" s="36"/>
      <c r="H32" s="47">
        <f t="shared" si="0"/>
        <v>0</v>
      </c>
      <c r="I32" s="36"/>
      <c r="J32" s="47">
        <f t="shared" si="1"/>
        <v>0</v>
      </c>
      <c r="K32" s="36"/>
      <c r="L32" s="47">
        <f t="shared" si="2"/>
        <v>0</v>
      </c>
      <c r="M32" s="19">
        <f t="shared" si="3"/>
        <v>0</v>
      </c>
      <c r="N32" s="25">
        <f t="shared" si="4"/>
        <v>0</v>
      </c>
      <c r="O32" s="19"/>
      <c r="P32" s="7"/>
      <c r="Q32" s="57"/>
      <c r="R32" s="12"/>
      <c r="T32" s="30"/>
    </row>
    <row r="33" spans="1:20" ht="15.75">
      <c r="A33" s="11"/>
      <c r="B33" s="7"/>
      <c r="C33" s="7"/>
      <c r="D33" s="7"/>
      <c r="E33" s="7"/>
      <c r="F33" s="7"/>
      <c r="G33" s="36"/>
      <c r="H33" s="47">
        <f t="shared" si="0"/>
        <v>0</v>
      </c>
      <c r="I33" s="36"/>
      <c r="J33" s="47">
        <f t="shared" si="1"/>
        <v>0</v>
      </c>
      <c r="K33" s="36"/>
      <c r="L33" s="47">
        <f t="shared" si="2"/>
        <v>0</v>
      </c>
      <c r="M33" s="19">
        <f t="shared" si="3"/>
        <v>0</v>
      </c>
      <c r="N33" s="25">
        <f t="shared" si="4"/>
        <v>0</v>
      </c>
      <c r="O33" s="19"/>
      <c r="P33" s="7"/>
      <c r="Q33" s="57"/>
      <c r="R33" s="12"/>
      <c r="T33" s="30"/>
    </row>
    <row r="34" spans="1:20" ht="15.75">
      <c r="A34" s="11"/>
      <c r="B34" s="7"/>
      <c r="C34" s="7"/>
      <c r="D34" s="7"/>
      <c r="E34" s="7"/>
      <c r="F34" s="7"/>
      <c r="G34" s="36"/>
      <c r="H34" s="47">
        <f t="shared" si="0"/>
        <v>0</v>
      </c>
      <c r="I34" s="36"/>
      <c r="J34" s="47">
        <f t="shared" si="1"/>
        <v>0</v>
      </c>
      <c r="K34" s="36"/>
      <c r="L34" s="47">
        <f t="shared" si="2"/>
        <v>0</v>
      </c>
      <c r="M34" s="19">
        <f t="shared" si="3"/>
        <v>0</v>
      </c>
      <c r="N34" s="25">
        <f t="shared" si="4"/>
        <v>0</v>
      </c>
      <c r="O34" s="19"/>
      <c r="P34" s="7"/>
      <c r="Q34" s="57"/>
      <c r="R34" s="12"/>
      <c r="T34" s="30"/>
    </row>
    <row r="35" spans="1:20" ht="15.75">
      <c r="A35" s="11"/>
      <c r="B35" s="7"/>
      <c r="C35" s="7"/>
      <c r="D35" s="7"/>
      <c r="E35" s="7"/>
      <c r="F35" s="7"/>
      <c r="G35" s="36"/>
      <c r="H35" s="47">
        <f t="shared" si="0"/>
        <v>0</v>
      </c>
      <c r="I35" s="36"/>
      <c r="J35" s="47">
        <f t="shared" si="1"/>
        <v>0</v>
      </c>
      <c r="K35" s="36"/>
      <c r="L35" s="47">
        <f t="shared" si="2"/>
        <v>0</v>
      </c>
      <c r="M35" s="19">
        <f t="shared" si="3"/>
        <v>0</v>
      </c>
      <c r="N35" s="25">
        <f t="shared" si="4"/>
        <v>0</v>
      </c>
      <c r="O35" s="19"/>
      <c r="P35" s="7"/>
      <c r="Q35" s="57"/>
      <c r="R35" s="12"/>
      <c r="T35" s="30"/>
    </row>
    <row r="36" spans="1:20" ht="15.75">
      <c r="A36" s="11"/>
      <c r="B36" s="7"/>
      <c r="C36" s="7"/>
      <c r="D36" s="7"/>
      <c r="E36" s="7"/>
      <c r="F36" s="7"/>
      <c r="G36" s="36"/>
      <c r="H36" s="47">
        <f t="shared" si="0"/>
        <v>0</v>
      </c>
      <c r="I36" s="36"/>
      <c r="J36" s="47">
        <f t="shared" si="1"/>
        <v>0</v>
      </c>
      <c r="K36" s="36"/>
      <c r="L36" s="47">
        <f t="shared" si="2"/>
        <v>0</v>
      </c>
      <c r="M36" s="19">
        <f t="shared" si="3"/>
        <v>0</v>
      </c>
      <c r="N36" s="25">
        <f t="shared" si="4"/>
        <v>0</v>
      </c>
      <c r="O36" s="19"/>
      <c r="P36" s="7"/>
      <c r="Q36" s="57"/>
      <c r="R36" s="12"/>
      <c r="T36" s="30"/>
    </row>
    <row r="37" spans="1:20" ht="15.75">
      <c r="A37" s="11"/>
      <c r="B37" s="7"/>
      <c r="C37" s="7"/>
      <c r="D37" s="7"/>
      <c r="E37" s="7"/>
      <c r="F37" s="7"/>
      <c r="G37" s="36"/>
      <c r="H37" s="47">
        <f t="shared" si="0"/>
        <v>0</v>
      </c>
      <c r="I37" s="36"/>
      <c r="J37" s="47">
        <f t="shared" si="1"/>
        <v>0</v>
      </c>
      <c r="K37" s="36"/>
      <c r="L37" s="47">
        <f t="shared" si="2"/>
        <v>0</v>
      </c>
      <c r="M37" s="19">
        <f t="shared" si="3"/>
        <v>0</v>
      </c>
      <c r="N37" s="25">
        <f t="shared" si="4"/>
        <v>0</v>
      </c>
      <c r="O37" s="19"/>
      <c r="P37" s="7"/>
      <c r="Q37" s="57"/>
      <c r="R37" s="12"/>
      <c r="T37" s="30"/>
    </row>
    <row r="38" spans="1:20" ht="15.75">
      <c r="A38" s="11"/>
      <c r="B38" s="7"/>
      <c r="C38" s="7"/>
      <c r="D38" s="7"/>
      <c r="E38" s="7"/>
      <c r="F38" s="7"/>
      <c r="G38" s="36"/>
      <c r="H38" s="47">
        <f t="shared" si="0"/>
        <v>0</v>
      </c>
      <c r="I38" s="36"/>
      <c r="J38" s="47">
        <f t="shared" si="1"/>
        <v>0</v>
      </c>
      <c r="K38" s="36"/>
      <c r="L38" s="47">
        <f t="shared" si="2"/>
        <v>0</v>
      </c>
      <c r="M38" s="19">
        <f t="shared" si="3"/>
        <v>0</v>
      </c>
      <c r="N38" s="25">
        <f t="shared" si="4"/>
        <v>0</v>
      </c>
      <c r="O38" s="19"/>
      <c r="P38" s="7"/>
      <c r="Q38" s="57"/>
      <c r="R38" s="12"/>
      <c r="T38" s="30"/>
    </row>
    <row r="39" spans="1:20" ht="15.75">
      <c r="A39" s="11"/>
      <c r="B39" s="7"/>
      <c r="C39" s="7"/>
      <c r="D39" s="7"/>
      <c r="E39" s="7"/>
      <c r="F39" s="7"/>
      <c r="G39" s="36"/>
      <c r="H39" s="47">
        <f t="shared" si="0"/>
        <v>0</v>
      </c>
      <c r="I39" s="36"/>
      <c r="J39" s="47">
        <f t="shared" si="1"/>
        <v>0</v>
      </c>
      <c r="K39" s="36"/>
      <c r="L39" s="47">
        <f t="shared" si="2"/>
        <v>0</v>
      </c>
      <c r="M39" s="19">
        <f t="shared" si="3"/>
        <v>0</v>
      </c>
      <c r="N39" s="25">
        <f t="shared" si="4"/>
        <v>0</v>
      </c>
      <c r="O39" s="19"/>
      <c r="P39" s="7"/>
      <c r="Q39" s="57"/>
      <c r="R39" s="12"/>
      <c r="T39" s="30"/>
    </row>
    <row r="40" spans="1:20" ht="15.75">
      <c r="A40" s="11"/>
      <c r="B40" s="7"/>
      <c r="C40" s="7"/>
      <c r="D40" s="7"/>
      <c r="E40" s="7"/>
      <c r="F40" s="7"/>
      <c r="G40" s="36"/>
      <c r="H40" s="47">
        <f t="shared" si="0"/>
        <v>0</v>
      </c>
      <c r="I40" s="36"/>
      <c r="J40" s="47">
        <f t="shared" si="1"/>
        <v>0</v>
      </c>
      <c r="K40" s="36"/>
      <c r="L40" s="47">
        <f t="shared" si="2"/>
        <v>0</v>
      </c>
      <c r="M40" s="19">
        <f t="shared" si="3"/>
        <v>0</v>
      </c>
      <c r="N40" s="25">
        <f t="shared" si="4"/>
        <v>0</v>
      </c>
      <c r="O40" s="19"/>
      <c r="P40" s="7"/>
      <c r="Q40" s="57"/>
      <c r="R40" s="12"/>
      <c r="T40" s="30"/>
    </row>
    <row r="41" spans="1:20" ht="15.75">
      <c r="A41" s="11"/>
      <c r="B41" s="7"/>
      <c r="C41" s="7"/>
      <c r="D41" s="7"/>
      <c r="E41" s="7"/>
      <c r="F41" s="7"/>
      <c r="G41" s="36"/>
      <c r="H41" s="47">
        <f t="shared" si="0"/>
        <v>0</v>
      </c>
      <c r="I41" s="36"/>
      <c r="J41" s="47">
        <f t="shared" si="1"/>
        <v>0</v>
      </c>
      <c r="K41" s="36"/>
      <c r="L41" s="47">
        <f t="shared" si="2"/>
        <v>0</v>
      </c>
      <c r="M41" s="19">
        <f t="shared" si="3"/>
        <v>0</v>
      </c>
      <c r="N41" s="25">
        <f t="shared" si="4"/>
        <v>0</v>
      </c>
      <c r="O41" s="19"/>
      <c r="P41" s="7"/>
      <c r="Q41" s="57"/>
      <c r="R41" s="12"/>
      <c r="T41" s="30"/>
    </row>
    <row r="42" spans="1:20" ht="15.75">
      <c r="A42" s="11"/>
      <c r="B42" s="7"/>
      <c r="C42" s="7"/>
      <c r="D42" s="7"/>
      <c r="E42" s="7"/>
      <c r="F42" s="7"/>
      <c r="G42" s="36"/>
      <c r="H42" s="47">
        <f t="shared" si="0"/>
        <v>0</v>
      </c>
      <c r="I42" s="36"/>
      <c r="J42" s="47">
        <f t="shared" si="1"/>
        <v>0</v>
      </c>
      <c r="K42" s="36"/>
      <c r="L42" s="47">
        <f t="shared" si="2"/>
        <v>0</v>
      </c>
      <c r="M42" s="19">
        <f t="shared" si="3"/>
        <v>0</v>
      </c>
      <c r="N42" s="25">
        <f t="shared" si="4"/>
        <v>0</v>
      </c>
      <c r="O42" s="19"/>
      <c r="P42" s="7"/>
      <c r="Q42" s="57"/>
      <c r="R42" s="12"/>
      <c r="T42" s="30"/>
    </row>
    <row r="43" spans="1:20" ht="15.75">
      <c r="A43" s="11"/>
      <c r="B43" s="7"/>
      <c r="C43" s="7"/>
      <c r="D43" s="7"/>
      <c r="E43" s="7"/>
      <c r="F43" s="7"/>
      <c r="G43" s="36"/>
      <c r="H43" s="47">
        <f t="shared" si="0"/>
        <v>0</v>
      </c>
      <c r="I43" s="36"/>
      <c r="J43" s="47">
        <f t="shared" si="1"/>
        <v>0</v>
      </c>
      <c r="K43" s="36"/>
      <c r="L43" s="47">
        <f t="shared" si="2"/>
        <v>0</v>
      </c>
      <c r="M43" s="19">
        <f t="shared" si="3"/>
        <v>0</v>
      </c>
      <c r="N43" s="25">
        <f t="shared" si="4"/>
        <v>0</v>
      </c>
      <c r="O43" s="19"/>
      <c r="P43" s="7"/>
      <c r="Q43" s="57"/>
      <c r="R43" s="12"/>
      <c r="T43" s="30"/>
    </row>
    <row r="44" spans="1:20" ht="15.75">
      <c r="A44" s="11"/>
      <c r="B44" s="7"/>
      <c r="C44" s="7"/>
      <c r="D44" s="7"/>
      <c r="E44" s="7"/>
      <c r="F44" s="7"/>
      <c r="G44" s="36"/>
      <c r="H44" s="47">
        <f t="shared" si="0"/>
        <v>0</v>
      </c>
      <c r="I44" s="36"/>
      <c r="J44" s="47">
        <f t="shared" si="1"/>
        <v>0</v>
      </c>
      <c r="K44" s="36"/>
      <c r="L44" s="47">
        <f t="shared" si="2"/>
        <v>0</v>
      </c>
      <c r="M44" s="19">
        <f t="shared" si="3"/>
        <v>0</v>
      </c>
      <c r="N44" s="25">
        <f t="shared" si="4"/>
        <v>0</v>
      </c>
      <c r="O44" s="19"/>
      <c r="P44" s="7"/>
      <c r="Q44" s="57"/>
      <c r="R44" s="12"/>
      <c r="T44" s="30"/>
    </row>
    <row r="45" spans="1:20" ht="15.75">
      <c r="A45" s="11"/>
      <c r="B45" s="7"/>
      <c r="C45" s="7"/>
      <c r="D45" s="7"/>
      <c r="E45" s="7"/>
      <c r="F45" s="7"/>
      <c r="G45" s="36"/>
      <c r="H45" s="47">
        <f t="shared" si="0"/>
        <v>0</v>
      </c>
      <c r="I45" s="36"/>
      <c r="J45" s="47">
        <f t="shared" si="1"/>
        <v>0</v>
      </c>
      <c r="K45" s="36"/>
      <c r="L45" s="47">
        <f t="shared" si="2"/>
        <v>0</v>
      </c>
      <c r="M45" s="19">
        <f t="shared" si="3"/>
        <v>0</v>
      </c>
      <c r="N45" s="25">
        <f t="shared" si="4"/>
        <v>0</v>
      </c>
      <c r="O45" s="19"/>
      <c r="P45" s="7"/>
      <c r="Q45" s="57"/>
      <c r="R45" s="12"/>
      <c r="T45" s="30"/>
    </row>
    <row r="46" spans="1:20" ht="15.75">
      <c r="A46" s="11"/>
      <c r="B46" s="7"/>
      <c r="C46" s="7"/>
      <c r="D46" s="7"/>
      <c r="E46" s="7"/>
      <c r="F46" s="7"/>
      <c r="G46" s="36"/>
      <c r="H46" s="47">
        <f t="shared" si="0"/>
        <v>0</v>
      </c>
      <c r="I46" s="36"/>
      <c r="J46" s="47">
        <f t="shared" si="1"/>
        <v>0</v>
      </c>
      <c r="K46" s="36"/>
      <c r="L46" s="47">
        <f t="shared" si="2"/>
        <v>0</v>
      </c>
      <c r="M46" s="19">
        <f t="shared" si="3"/>
        <v>0</v>
      </c>
      <c r="N46" s="25">
        <f t="shared" si="4"/>
        <v>0</v>
      </c>
      <c r="O46" s="19"/>
      <c r="P46" s="7"/>
      <c r="Q46" s="57"/>
      <c r="R46" s="12"/>
      <c r="T46" s="30"/>
    </row>
    <row r="47" spans="1:20" ht="16.5" thickBot="1">
      <c r="A47" s="13"/>
      <c r="B47" s="14"/>
      <c r="C47" s="14"/>
      <c r="D47" s="14"/>
      <c r="E47" s="14"/>
      <c r="F47" s="14"/>
      <c r="G47" s="53"/>
      <c r="H47" s="54">
        <f t="shared" si="0"/>
        <v>0</v>
      </c>
      <c r="I47" s="53"/>
      <c r="J47" s="54">
        <f t="shared" si="1"/>
        <v>0</v>
      </c>
      <c r="K47" s="53"/>
      <c r="L47" s="54">
        <f t="shared" si="2"/>
        <v>0</v>
      </c>
      <c r="M47" s="20">
        <f t="shared" si="3"/>
        <v>0</v>
      </c>
      <c r="N47" s="26">
        <f t="shared" si="4"/>
        <v>0</v>
      </c>
      <c r="O47" s="20"/>
      <c r="P47" s="14"/>
      <c r="Q47" s="58"/>
      <c r="R47" s="15"/>
      <c r="T47" s="30"/>
    </row>
  </sheetData>
  <sheetProtection/>
  <mergeCells count="1">
    <mergeCell ref="C5:I5"/>
  </mergeCells>
  <conditionalFormatting sqref="T8:T47">
    <cfRule type="cellIs" priority="2" dxfId="1" operator="greaterThan" stopIfTrue="1">
      <formula>6.99</formula>
    </cfRule>
  </conditionalFormatting>
  <conditionalFormatting sqref="T8:T47">
    <cfRule type="cellIs" priority="1" dxfId="0" operator="greaterThan" stopIfTrue="1">
      <formula>0.0699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</dc:creator>
  <cp:keywords/>
  <dc:description/>
  <cp:lastModifiedBy>Windows User</cp:lastModifiedBy>
  <cp:lastPrinted>2018-06-30T16:10:54Z</cp:lastPrinted>
  <dcterms:created xsi:type="dcterms:W3CDTF">2009-03-10T00:19:29Z</dcterms:created>
  <dcterms:modified xsi:type="dcterms:W3CDTF">2018-07-02T12:04:24Z</dcterms:modified>
  <cp:category/>
  <cp:version/>
  <cp:contentType/>
  <cp:contentStatus/>
</cp:coreProperties>
</file>