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f15b9412ae99cead/BF/Aff dressage/"/>
    </mc:Choice>
  </mc:AlternateContent>
  <xr:revisionPtr revIDLastSave="230" documentId="8_{89C68CC1-0007-406F-A167-239513D99559}" xr6:coauthVersionLast="47" xr6:coauthVersionMax="47" xr10:uidLastSave="{98B246CC-83A8-48FC-B4C4-7DE5853CB342}"/>
  <bookViews>
    <workbookView xWindow="-120" yWindow="-120" windowWidth="20730" windowHeight="11160" firstSheet="5" activeTab="6" xr2:uid="{00000000-000D-0000-FFFF-FFFF00000000}"/>
  </bookViews>
  <sheets>
    <sheet name="Class 1 Prelim  17a" sheetId="4" r:id="rId1"/>
    <sheet name="Class 2 Prelim 19 Q" sheetId="5" r:id="rId2"/>
    <sheet name="Class 3 Novice 23 " sheetId="6" r:id="rId3"/>
    <sheet name="Class 4 Novice 37aQ" sheetId="7" r:id="rId4"/>
    <sheet name="Class 5 Ele 45" sheetId="8" r:id="rId5"/>
    <sheet name="Class 6 Ele 53 Q" sheetId="9" r:id="rId6"/>
    <sheet name="Class 7 Medium 61" sheetId="10" r:id="rId7"/>
    <sheet name="Class 8 Med 73 Q" sheetId="11" r:id="rId8"/>
    <sheet name="Class 12 PSG Q" sheetId="23" r:id="rId9"/>
    <sheet name="Class 13 Inter I" sheetId="24" r:id="rId10"/>
    <sheet name="Class 18 Novice FSM Q" sheetId="25" r:id="rId11"/>
    <sheet name="Class 19 Ele FSM Q" sheetId="26" r:id="rId12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24" l="1"/>
  <c r="I11" i="24"/>
  <c r="I16" i="23"/>
  <c r="I14" i="23"/>
  <c r="I12" i="23"/>
  <c r="I15" i="23"/>
  <c r="I13" i="23"/>
  <c r="I11" i="23"/>
  <c r="I11" i="26"/>
  <c r="I11" i="11"/>
  <c r="I13" i="11"/>
  <c r="I12" i="11"/>
  <c r="I16" i="9"/>
  <c r="I12" i="10"/>
  <c r="I13" i="10"/>
  <c r="I11" i="10"/>
  <c r="I15" i="9"/>
  <c r="I12" i="9"/>
  <c r="I14" i="9"/>
  <c r="I17" i="9"/>
  <c r="I13" i="9"/>
  <c r="I11" i="9"/>
  <c r="I13" i="8"/>
  <c r="I11" i="8"/>
  <c r="I15" i="8"/>
  <c r="I14" i="8"/>
  <c r="I12" i="8"/>
  <c r="I14" i="7"/>
  <c r="I11" i="7"/>
  <c r="I17" i="7"/>
  <c r="I18" i="7"/>
  <c r="I16" i="7"/>
  <c r="I15" i="7"/>
  <c r="I12" i="7"/>
  <c r="I13" i="7"/>
  <c r="I11" i="6"/>
  <c r="I17" i="6"/>
  <c r="I16" i="6"/>
  <c r="I14" i="6"/>
  <c r="I12" i="6"/>
  <c r="I13" i="6"/>
  <c r="I15" i="6"/>
  <c r="I18" i="6"/>
  <c r="I13" i="5"/>
  <c r="I14" i="5"/>
  <c r="I16" i="5"/>
  <c r="I17" i="5"/>
  <c r="I12" i="5"/>
  <c r="I11" i="5"/>
  <c r="I15" i="5"/>
  <c r="I11" i="4"/>
  <c r="I12" i="4"/>
  <c r="I15" i="4"/>
  <c r="I14" i="4"/>
  <c r="I13" i="4"/>
</calcChain>
</file>

<file path=xl/sharedStrings.xml><?xml version="1.0" encoding="utf-8"?>
<sst xmlns="http://schemas.openxmlformats.org/spreadsheetml/2006/main" count="604" uniqueCount="235">
  <si>
    <t>Place</t>
  </si>
  <si>
    <t>Bridle No</t>
  </si>
  <si>
    <t>Rider</t>
  </si>
  <si>
    <t>Membership #</t>
  </si>
  <si>
    <t>Horse</t>
  </si>
  <si>
    <t>Registration #</t>
  </si>
  <si>
    <t xml:space="preserve">Section </t>
  </si>
  <si>
    <t>Total at C</t>
  </si>
  <si>
    <t>%</t>
  </si>
  <si>
    <t>Col</t>
  </si>
  <si>
    <t xml:space="preserve">Organiser : Jackie Jones </t>
  </si>
  <si>
    <t>Test/Class : P17a / 1</t>
  </si>
  <si>
    <t>Gold</t>
  </si>
  <si>
    <t>Bronze</t>
  </si>
  <si>
    <t>Silver</t>
  </si>
  <si>
    <t>Total Points: 290</t>
  </si>
  <si>
    <t>Venue : Brook Farm Equestrian Centre</t>
  </si>
  <si>
    <t>Test/Class : P19 / 2</t>
  </si>
  <si>
    <t>Total Points: 240</t>
  </si>
  <si>
    <t>Organiser : Jackie Jones</t>
  </si>
  <si>
    <t>Total Points: 270</t>
  </si>
  <si>
    <t>Test/Class : N37a / 4</t>
  </si>
  <si>
    <t>Sarah Wilson</t>
  </si>
  <si>
    <t>Sally Hardwick</t>
  </si>
  <si>
    <t>Time</t>
  </si>
  <si>
    <t>20</t>
  </si>
  <si>
    <t>17</t>
  </si>
  <si>
    <t>19</t>
  </si>
  <si>
    <t>21</t>
  </si>
  <si>
    <t>12</t>
  </si>
  <si>
    <t xml:space="preserve">Time </t>
  </si>
  <si>
    <t>34</t>
  </si>
  <si>
    <t>3</t>
  </si>
  <si>
    <t>6</t>
  </si>
  <si>
    <t>11</t>
  </si>
  <si>
    <t>7</t>
  </si>
  <si>
    <t>10</t>
  </si>
  <si>
    <t>31</t>
  </si>
  <si>
    <t>5</t>
  </si>
  <si>
    <t>14</t>
  </si>
  <si>
    <t>13</t>
  </si>
  <si>
    <t>24</t>
  </si>
  <si>
    <t>1</t>
  </si>
  <si>
    <t>30</t>
  </si>
  <si>
    <t>260312</t>
  </si>
  <si>
    <t>32</t>
  </si>
  <si>
    <t>Venue : Brook Farm EC</t>
  </si>
  <si>
    <t>33</t>
  </si>
  <si>
    <t>16</t>
  </si>
  <si>
    <t>22</t>
  </si>
  <si>
    <t>825</t>
  </si>
  <si>
    <t>23</t>
  </si>
  <si>
    <t>25</t>
  </si>
  <si>
    <t>27</t>
  </si>
  <si>
    <t>28</t>
  </si>
  <si>
    <t>4</t>
  </si>
  <si>
    <t>Test/Class : 6 / E53</t>
  </si>
  <si>
    <t>Total Points: 340</t>
  </si>
  <si>
    <t>Test/Class : 7 / M61</t>
  </si>
  <si>
    <t>Test/Class : M73 / 8</t>
  </si>
  <si>
    <t>Cara Broderick</t>
  </si>
  <si>
    <t>Delissamo</t>
  </si>
  <si>
    <t>1936675</t>
  </si>
  <si>
    <t>2</t>
  </si>
  <si>
    <t>26140</t>
  </si>
  <si>
    <t>Test/Class : PSG / 12</t>
  </si>
  <si>
    <t>Dance on top</t>
  </si>
  <si>
    <t>Test/Class : Inter I / 13</t>
  </si>
  <si>
    <t>Janette Frost</t>
  </si>
  <si>
    <t>Midnight Cassini</t>
  </si>
  <si>
    <t>49743</t>
  </si>
  <si>
    <t xml:space="preserve">Place </t>
  </si>
  <si>
    <t>Test/Class : 3 /N23</t>
  </si>
  <si>
    <t xml:space="preserve">Judge(s) : Lesley Burling </t>
  </si>
  <si>
    <t xml:space="preserve">Test/Class : E45 /5 </t>
  </si>
  <si>
    <t>Easy Asset</t>
  </si>
  <si>
    <t>50987</t>
  </si>
  <si>
    <t>HC</t>
  </si>
  <si>
    <t>,</t>
  </si>
  <si>
    <t>Start Date : 8 July 2022</t>
  </si>
  <si>
    <t xml:space="preserve">Event Type : BD Reg I-Inter I + FSM </t>
  </si>
  <si>
    <t>Judge(s) : Annette Scott</t>
  </si>
  <si>
    <t>Louisa Gordon</t>
  </si>
  <si>
    <t>1922696</t>
  </si>
  <si>
    <t>Ballymahons Beauty</t>
  </si>
  <si>
    <t>1946047</t>
  </si>
  <si>
    <t>Sarah Burton</t>
  </si>
  <si>
    <t>1712082</t>
  </si>
  <si>
    <t>Power of Life</t>
  </si>
  <si>
    <t>1940247</t>
  </si>
  <si>
    <t>Ben Grose</t>
  </si>
  <si>
    <t>1919428</t>
  </si>
  <si>
    <t>Crocadon Desert Star</t>
  </si>
  <si>
    <t>1941596</t>
  </si>
  <si>
    <t>Georgia Child</t>
  </si>
  <si>
    <t>1713623</t>
  </si>
  <si>
    <t>The Debt Collector</t>
  </si>
  <si>
    <t>1735596</t>
  </si>
  <si>
    <t>Gemma Stranks</t>
  </si>
  <si>
    <t>1921772</t>
  </si>
  <si>
    <t>Wishful Thinking VII</t>
  </si>
  <si>
    <t>1944694</t>
  </si>
  <si>
    <t>Event Type : BD Reg I-Inter I + FSM</t>
  </si>
  <si>
    <t>Judge(s) : Graham Andrews</t>
  </si>
  <si>
    <t>Jo Davie</t>
  </si>
  <si>
    <t>1812248</t>
  </si>
  <si>
    <t>Chiddock Time Keeper</t>
  </si>
  <si>
    <t>1833741</t>
  </si>
  <si>
    <t>Chelsie Pretious</t>
  </si>
  <si>
    <t>1712497</t>
  </si>
  <si>
    <t>Manderville Capricio</t>
  </si>
  <si>
    <t>1733854</t>
  </si>
  <si>
    <t>Robyn Isles</t>
  </si>
  <si>
    <t>1919039</t>
  </si>
  <si>
    <t>SJ Khidars Vision</t>
  </si>
  <si>
    <t>1940967</t>
  </si>
  <si>
    <t>Jack Boarder</t>
  </si>
  <si>
    <t>380237</t>
  </si>
  <si>
    <t>Humphrey III</t>
  </si>
  <si>
    <t>1713418</t>
  </si>
  <si>
    <t>Marne Ferguson</t>
  </si>
  <si>
    <t>1919204</t>
  </si>
  <si>
    <t>Guapo Am 111</t>
  </si>
  <si>
    <t>724015150316997</t>
  </si>
  <si>
    <t>Carol O'Brien</t>
  </si>
  <si>
    <t>172588</t>
  </si>
  <si>
    <t>Ladies Wish</t>
  </si>
  <si>
    <t>1536084</t>
  </si>
  <si>
    <t>Suzanne Dipple</t>
  </si>
  <si>
    <t>403124</t>
  </si>
  <si>
    <t>Sanson De Ligero</t>
  </si>
  <si>
    <t>1945617</t>
  </si>
  <si>
    <t>Paul Hotson</t>
  </si>
  <si>
    <t>1511747</t>
  </si>
  <si>
    <t>Special Agent III</t>
  </si>
  <si>
    <t>1946238</t>
  </si>
  <si>
    <t>Miriam Scott-Goddard</t>
  </si>
  <si>
    <t>278602</t>
  </si>
  <si>
    <t>Holly Golightly XXIII</t>
  </si>
  <si>
    <t>1937424</t>
  </si>
  <si>
    <t>Daisy Adamson</t>
  </si>
  <si>
    <t>1919997</t>
  </si>
  <si>
    <t>Sugar Rush I</t>
  </si>
  <si>
    <t>1942376</t>
  </si>
  <si>
    <t>Gichello z</t>
  </si>
  <si>
    <t>193509</t>
  </si>
  <si>
    <t>59196</t>
  </si>
  <si>
    <t>Sir Leonardo</t>
  </si>
  <si>
    <t>1531437</t>
  </si>
  <si>
    <t>Sophie Runnacles</t>
  </si>
  <si>
    <t>1812252</t>
  </si>
  <si>
    <t>Alvescot Windrush</t>
  </si>
  <si>
    <t>1732529</t>
  </si>
  <si>
    <t>8</t>
  </si>
  <si>
    <t>Sandie Gibbs</t>
  </si>
  <si>
    <t>58165</t>
  </si>
  <si>
    <t>Finnegan X</t>
  </si>
  <si>
    <t>1931742</t>
  </si>
  <si>
    <t>Debra Stapleton</t>
  </si>
  <si>
    <t>1511411</t>
  </si>
  <si>
    <t>Fuego's Funny Guy</t>
  </si>
  <si>
    <t>1531871A</t>
  </si>
  <si>
    <t>Daisy Matthews</t>
  </si>
  <si>
    <t>Conatdaor Z</t>
  </si>
  <si>
    <t>1735132</t>
  </si>
  <si>
    <t>Jessica Williams</t>
  </si>
  <si>
    <t>Penny Lock</t>
  </si>
  <si>
    <t>81116</t>
  </si>
  <si>
    <t>Woodcroft Fifty Fifty</t>
  </si>
  <si>
    <t>1634682</t>
  </si>
  <si>
    <t>35</t>
  </si>
  <si>
    <t>Laragh Osman</t>
  </si>
  <si>
    <t>233820</t>
  </si>
  <si>
    <t>Sander G</t>
  </si>
  <si>
    <t>1940724</t>
  </si>
  <si>
    <t>Event Type : Reg BD I - Inter I + FSM</t>
  </si>
  <si>
    <t>36</t>
  </si>
  <si>
    <t>Angela Westgarth</t>
  </si>
  <si>
    <t>200115</t>
  </si>
  <si>
    <t>Re-Joyce</t>
  </si>
  <si>
    <t>1939849</t>
  </si>
  <si>
    <t>Event Type : BD Reg I-Inter I  + FSM</t>
  </si>
  <si>
    <t>37</t>
  </si>
  <si>
    <t>Lucy Davies</t>
  </si>
  <si>
    <t>220744</t>
  </si>
  <si>
    <t>Irodios</t>
  </si>
  <si>
    <t>1731978</t>
  </si>
  <si>
    <t>Trixi Gingell</t>
  </si>
  <si>
    <t>370193</t>
  </si>
  <si>
    <t>Contudo</t>
  </si>
  <si>
    <t>1635645</t>
  </si>
  <si>
    <t>Tracy Wright</t>
  </si>
  <si>
    <t>9784</t>
  </si>
  <si>
    <t>Beat Box</t>
  </si>
  <si>
    <t>1832437</t>
  </si>
  <si>
    <t>26</t>
  </si>
  <si>
    <t>Dance on Top</t>
  </si>
  <si>
    <t>TBC</t>
  </si>
  <si>
    <t>39</t>
  </si>
  <si>
    <t>Rachel Skeffington</t>
  </si>
  <si>
    <t>241555</t>
  </si>
  <si>
    <t>Fider Rose</t>
  </si>
  <si>
    <t>1633560</t>
  </si>
  <si>
    <t>Alex Hardwick</t>
  </si>
  <si>
    <t>195995</t>
  </si>
  <si>
    <t>Joie De Virve Prins</t>
  </si>
  <si>
    <t>19300087</t>
  </si>
  <si>
    <t xml:space="preserve">Event Type : BD Reg I-Inter I </t>
  </si>
  <si>
    <t>163 1703</t>
  </si>
  <si>
    <t>Test/Class : Novice FSM / 18</t>
  </si>
  <si>
    <t>Test/Class : Elementary FSM / 19</t>
  </si>
  <si>
    <t xml:space="preserve">Judge(s) : Graham Andrews </t>
  </si>
  <si>
    <t>1S (1st)</t>
  </si>
  <si>
    <t>1B</t>
  </si>
  <si>
    <t>2B</t>
  </si>
  <si>
    <t>3B</t>
  </si>
  <si>
    <t>4B</t>
  </si>
  <si>
    <t>Jade Short</t>
  </si>
  <si>
    <t>1921773</t>
  </si>
  <si>
    <t>Caramelo JMB</t>
  </si>
  <si>
    <t>1944704</t>
  </si>
  <si>
    <t>1S</t>
  </si>
  <si>
    <t>2S</t>
  </si>
  <si>
    <t>3S</t>
  </si>
  <si>
    <t>1B (1st)</t>
  </si>
  <si>
    <t>1G (1st)</t>
  </si>
  <si>
    <t>5B</t>
  </si>
  <si>
    <t>4S</t>
  </si>
  <si>
    <t>1S  (1st)</t>
  </si>
  <si>
    <t>1G</t>
  </si>
  <si>
    <t>Total Points: 260</t>
  </si>
  <si>
    <t>2G</t>
  </si>
  <si>
    <t>3G</t>
  </si>
  <si>
    <t>S</t>
  </si>
  <si>
    <t>Total Points: 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</si>
</sst>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2E2E2"/>
        <bgColor rgb="FF000000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D3441"/>
      </left>
      <right style="thin">
        <color rgb="FF1D3441"/>
      </right>
      <top style="thin">
        <color rgb="FF1D344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D3441"/>
      </left>
      <right/>
      <top style="thin">
        <color rgb="FF1D3441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2" fillId="0" borderId="0" xfId="1" applyFont="1"/>
    <xf numFmtId="0" fontId="3" fillId="0" borderId="0" xfId="0" applyFont="1"/>
    <xf numFmtId="0" fontId="4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4" fillId="2" borderId="4" xfId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1" applyFont="1" applyAlignment="1">
      <alignment horizontal="right"/>
    </xf>
    <xf numFmtId="0" fontId="4" fillId="2" borderId="2" xfId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 horizontal="right"/>
    </xf>
    <xf numFmtId="0" fontId="1" fillId="3" borderId="1" xfId="1" applyFont="1" applyFill="1" applyBorder="1" applyAlignment="1">
      <alignment horizontal="right"/>
    </xf>
    <xf numFmtId="0" fontId="1" fillId="0" borderId="1" xfId="1" applyFont="1" applyBorder="1" applyAlignment="1">
      <alignment horizontal="right"/>
    </xf>
    <xf numFmtId="20" fontId="6" fillId="0" borderId="1" xfId="0" applyNumberFormat="1" applyFont="1" applyBorder="1" applyAlignment="1">
      <alignment horizontal="left"/>
    </xf>
    <xf numFmtId="0" fontId="7" fillId="0" borderId="1" xfId="0" applyFont="1" applyBorder="1"/>
    <xf numFmtId="20" fontId="6" fillId="0" borderId="1" xfId="1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1" xfId="1" applyFont="1" applyBorder="1" applyAlignment="1">
      <alignment horizontal="left"/>
    </xf>
    <xf numFmtId="20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8" fillId="2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left"/>
    </xf>
    <xf numFmtId="0" fontId="5" fillId="0" borderId="1" xfId="0" applyFont="1" applyBorder="1"/>
    <xf numFmtId="1" fontId="5" fillId="0" borderId="1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horizontal="left"/>
    </xf>
    <xf numFmtId="0" fontId="7" fillId="0" borderId="3" xfId="0" applyFont="1" applyBorder="1" applyAlignment="1">
      <alignment horizontal="right"/>
    </xf>
    <xf numFmtId="10" fontId="5" fillId="0" borderId="1" xfId="0" applyNumberFormat="1" applyFont="1" applyBorder="1"/>
    <xf numFmtId="10" fontId="5" fillId="0" borderId="1" xfId="0" applyNumberFormat="1" applyFont="1" applyBorder="1" applyAlignment="1">
      <alignment horizontal="right"/>
    </xf>
    <xf numFmtId="10" fontId="0" fillId="0" borderId="0" xfId="0" applyNumberFormat="1"/>
    <xf numFmtId="10" fontId="2" fillId="0" borderId="0" xfId="1" applyNumberFormat="1" applyFont="1"/>
    <xf numFmtId="10" fontId="4" fillId="2" borderId="1" xfId="1" applyNumberFormat="1" applyFont="1" applyFill="1" applyBorder="1" applyAlignment="1">
      <alignment horizontal="center"/>
    </xf>
    <xf numFmtId="10" fontId="7" fillId="0" borderId="1" xfId="0" applyNumberFormat="1" applyFont="1" applyBorder="1" applyAlignment="1">
      <alignment horizontal="left"/>
    </xf>
    <xf numFmtId="0" fontId="7" fillId="0" borderId="3" xfId="0" applyFont="1" applyBorder="1"/>
    <xf numFmtId="10" fontId="4" fillId="2" borderId="2" xfId="1" applyNumberFormat="1" applyFont="1" applyFill="1" applyBorder="1" applyAlignment="1">
      <alignment horizontal="center"/>
    </xf>
    <xf numFmtId="10" fontId="7" fillId="0" borderId="1" xfId="0" applyNumberFormat="1" applyFont="1" applyBorder="1"/>
    <xf numFmtId="10" fontId="0" fillId="0" borderId="1" xfId="0" applyNumberFormat="1" applyBorder="1"/>
    <xf numFmtId="10" fontId="1" fillId="3" borderId="1" xfId="1" applyNumberFormat="1" applyFont="1" applyFill="1" applyBorder="1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right"/>
    </xf>
    <xf numFmtId="0" fontId="7" fillId="0" borderId="0" xfId="0" applyFont="1" applyBorder="1"/>
    <xf numFmtId="10" fontId="7" fillId="0" borderId="1" xfId="0" applyNumberFormat="1" applyFont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"/>
  <sheetViews>
    <sheetView workbookViewId="0">
      <selection activeCell="A15" sqref="A15"/>
    </sheetView>
  </sheetViews>
  <sheetFormatPr defaultRowHeight="15" x14ac:dyDescent="0.25"/>
  <cols>
    <col min="3" max="3" width="24.28515625" customWidth="1"/>
    <col min="5" max="5" width="30.4257812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80</v>
      </c>
    </row>
    <row r="4" spans="1:10" ht="18.75" x14ac:dyDescent="0.3">
      <c r="A4" s="3" t="s">
        <v>79</v>
      </c>
    </row>
    <row r="5" spans="1:10" ht="18.75" x14ac:dyDescent="0.3">
      <c r="A5" s="3" t="s">
        <v>11</v>
      </c>
    </row>
    <row r="6" spans="1:10" ht="18.75" x14ac:dyDescent="0.3">
      <c r="A6" s="3" t="s">
        <v>15</v>
      </c>
    </row>
    <row r="7" spans="1:10" ht="18.75" x14ac:dyDescent="0.3">
      <c r="A7" s="3" t="s">
        <v>81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3" t="s">
        <v>71</v>
      </c>
      <c r="B10" s="24" t="s">
        <v>1</v>
      </c>
      <c r="C10" s="24" t="s">
        <v>2</v>
      </c>
      <c r="D10" s="24" t="s">
        <v>3</v>
      </c>
      <c r="E10" s="24" t="s">
        <v>4</v>
      </c>
      <c r="F10" s="24" t="s">
        <v>5</v>
      </c>
      <c r="G10" s="23" t="s">
        <v>6</v>
      </c>
      <c r="H10" s="23" t="s">
        <v>7</v>
      </c>
      <c r="I10" s="23" t="s">
        <v>8</v>
      </c>
      <c r="J10" s="23" t="s">
        <v>9</v>
      </c>
    </row>
    <row r="11" spans="1:10" ht="20.100000000000001" customHeight="1" x14ac:dyDescent="0.25">
      <c r="A11" s="17" t="s">
        <v>212</v>
      </c>
      <c r="B11" s="17" t="s">
        <v>38</v>
      </c>
      <c r="C11" s="17" t="s">
        <v>86</v>
      </c>
      <c r="D11" s="17" t="s">
        <v>87</v>
      </c>
      <c r="E11" s="17" t="s">
        <v>88</v>
      </c>
      <c r="F11" s="17" t="s">
        <v>89</v>
      </c>
      <c r="G11" s="17" t="s">
        <v>14</v>
      </c>
      <c r="H11" s="25">
        <v>200</v>
      </c>
      <c r="I11" s="30">
        <f>H11/290</f>
        <v>0.68965517241379315</v>
      </c>
      <c r="J11" s="25">
        <v>69</v>
      </c>
    </row>
    <row r="12" spans="1:10" ht="20.100000000000001" customHeight="1" x14ac:dyDescent="0.25">
      <c r="A12" s="17" t="s">
        <v>213</v>
      </c>
      <c r="B12" s="17" t="s">
        <v>55</v>
      </c>
      <c r="C12" s="17" t="s">
        <v>90</v>
      </c>
      <c r="D12" s="17" t="s">
        <v>91</v>
      </c>
      <c r="E12" s="17" t="s">
        <v>92</v>
      </c>
      <c r="F12" s="17" t="s">
        <v>93</v>
      </c>
      <c r="G12" s="17" t="s">
        <v>13</v>
      </c>
      <c r="H12" s="25">
        <v>198.5</v>
      </c>
      <c r="I12" s="30">
        <f>H12/290</f>
        <v>0.68448275862068964</v>
      </c>
      <c r="J12" s="25">
        <v>70</v>
      </c>
    </row>
    <row r="13" spans="1:10" ht="20.100000000000001" customHeight="1" x14ac:dyDescent="0.25">
      <c r="A13" s="17" t="s">
        <v>214</v>
      </c>
      <c r="B13" s="17" t="s">
        <v>26</v>
      </c>
      <c r="C13" s="17" t="s">
        <v>82</v>
      </c>
      <c r="D13" s="17" t="s">
        <v>83</v>
      </c>
      <c r="E13" s="17" t="s">
        <v>84</v>
      </c>
      <c r="F13" s="17" t="s">
        <v>85</v>
      </c>
      <c r="G13" s="17" t="s">
        <v>13</v>
      </c>
      <c r="H13" s="26">
        <v>187</v>
      </c>
      <c r="I13" s="30">
        <f>H13/290</f>
        <v>0.64482758620689651</v>
      </c>
      <c r="J13" s="25">
        <v>66</v>
      </c>
    </row>
    <row r="14" spans="1:10" s="28" customFormat="1" ht="20.100000000000001" customHeight="1" x14ac:dyDescent="0.25">
      <c r="A14" s="17" t="s">
        <v>215</v>
      </c>
      <c r="B14" s="17" t="s">
        <v>39</v>
      </c>
      <c r="C14" s="17" t="s">
        <v>98</v>
      </c>
      <c r="D14" s="17" t="s">
        <v>99</v>
      </c>
      <c r="E14" s="17" t="s">
        <v>100</v>
      </c>
      <c r="F14" s="17" t="s">
        <v>101</v>
      </c>
      <c r="G14" s="17" t="s">
        <v>13</v>
      </c>
      <c r="H14" s="25">
        <v>181.5</v>
      </c>
      <c r="I14" s="30">
        <f>H14/290</f>
        <v>0.62586206896551722</v>
      </c>
      <c r="J14" s="25">
        <v>63</v>
      </c>
    </row>
    <row r="15" spans="1:10" ht="20.100000000000001" customHeight="1" x14ac:dyDescent="0.25">
      <c r="A15" s="17" t="s">
        <v>216</v>
      </c>
      <c r="B15" s="17" t="s">
        <v>37</v>
      </c>
      <c r="C15" s="17" t="s">
        <v>94</v>
      </c>
      <c r="D15" s="17" t="s">
        <v>95</v>
      </c>
      <c r="E15" s="17" t="s">
        <v>96</v>
      </c>
      <c r="F15" s="17" t="s">
        <v>97</v>
      </c>
      <c r="G15" s="17" t="s">
        <v>13</v>
      </c>
      <c r="H15" s="13">
        <v>171</v>
      </c>
      <c r="I15" s="30">
        <f>H15/290</f>
        <v>0.58965517241379306</v>
      </c>
      <c r="J15" s="13">
        <v>63</v>
      </c>
    </row>
    <row r="16" spans="1:10" ht="20.100000000000001" customHeight="1" x14ac:dyDescent="0.25">
      <c r="A16" s="25"/>
      <c r="B16" s="25"/>
      <c r="C16" s="25"/>
      <c r="D16" s="25"/>
      <c r="E16" s="25"/>
      <c r="F16" s="25"/>
      <c r="G16" s="25"/>
      <c r="H16" s="27"/>
      <c r="I16" s="25"/>
      <c r="J16" s="25"/>
    </row>
    <row r="17" spans="1:10" ht="20.100000000000001" customHeight="1" x14ac:dyDescent="0.25">
      <c r="A17" s="25"/>
      <c r="B17" s="25"/>
      <c r="C17" s="25"/>
      <c r="D17" s="25"/>
      <c r="E17" s="25"/>
      <c r="F17" s="25"/>
      <c r="G17" s="25"/>
      <c r="H17" s="27"/>
      <c r="I17" s="25"/>
      <c r="J17" s="25"/>
    </row>
    <row r="18" spans="1:10" ht="20.100000000000001" customHeight="1" x14ac:dyDescent="0.25">
      <c r="A18" s="16"/>
      <c r="B18" s="17"/>
      <c r="C18" s="17"/>
      <c r="D18" s="17"/>
      <c r="E18" s="17"/>
      <c r="F18" s="17"/>
      <c r="G18" s="17"/>
      <c r="H18" s="17"/>
      <c r="I18" s="1"/>
      <c r="J18" s="1"/>
    </row>
  </sheetData>
  <sortState xmlns:xlrd2="http://schemas.microsoft.com/office/spreadsheetml/2017/richdata2" ref="A11:J15">
    <sortCondition ref="G11:G15" customList="Gold,Silver,Bronze"/>
    <sortCondition descending="1" ref="H11:H15"/>
  </sortState>
  <pageMargins left="0.7" right="0.7" top="0.75" bottom="0.75" header="0.3" footer="0.3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27544-AE33-4E9B-8393-246F0C97E114}">
  <dimension ref="A1:J12"/>
  <sheetViews>
    <sheetView workbookViewId="0">
      <selection activeCell="A12" sqref="A12"/>
    </sheetView>
  </sheetViews>
  <sheetFormatPr defaultRowHeight="15" x14ac:dyDescent="0.25"/>
  <cols>
    <col min="3" max="3" width="21.140625" customWidth="1"/>
    <col min="5" max="5" width="24" customWidth="1"/>
    <col min="9" max="9" width="9.140625" style="32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207</v>
      </c>
    </row>
    <row r="4" spans="1:10" ht="18.75" x14ac:dyDescent="0.3">
      <c r="A4" s="3" t="s">
        <v>79</v>
      </c>
    </row>
    <row r="5" spans="1:10" ht="18.75" x14ac:dyDescent="0.3">
      <c r="A5" s="3" t="s">
        <v>67</v>
      </c>
    </row>
    <row r="6" spans="1:10" ht="18.75" x14ac:dyDescent="0.3">
      <c r="A6" s="3" t="s">
        <v>57</v>
      </c>
    </row>
    <row r="7" spans="1:10" ht="18.75" x14ac:dyDescent="0.3">
      <c r="A7" s="3" t="s">
        <v>73</v>
      </c>
    </row>
    <row r="10" spans="1:10" ht="15.75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37" t="s">
        <v>8</v>
      </c>
      <c r="J10" s="4" t="s">
        <v>9</v>
      </c>
    </row>
    <row r="11" spans="1:10" ht="20.100000000000001" customHeight="1" x14ac:dyDescent="0.25">
      <c r="A11" s="21" t="s">
        <v>229</v>
      </c>
      <c r="B11" s="17" t="s">
        <v>53</v>
      </c>
      <c r="C11" s="17" t="s">
        <v>23</v>
      </c>
      <c r="D11" s="17" t="s">
        <v>50</v>
      </c>
      <c r="E11" s="17" t="s">
        <v>66</v>
      </c>
      <c r="F11" s="17" t="s">
        <v>208</v>
      </c>
      <c r="G11" s="17" t="s">
        <v>12</v>
      </c>
      <c r="H11" s="36">
        <v>233.5</v>
      </c>
      <c r="I11" s="38">
        <f>H11/340</f>
        <v>0.68676470588235294</v>
      </c>
      <c r="J11" s="17"/>
    </row>
    <row r="12" spans="1:10" ht="20.100000000000001" customHeight="1" x14ac:dyDescent="0.25">
      <c r="A12" s="21" t="s">
        <v>221</v>
      </c>
      <c r="B12" s="17" t="s">
        <v>198</v>
      </c>
      <c r="C12" s="17" t="s">
        <v>68</v>
      </c>
      <c r="D12" s="17" t="s">
        <v>64</v>
      </c>
      <c r="E12" s="17" t="s">
        <v>69</v>
      </c>
      <c r="F12" s="17" t="s">
        <v>70</v>
      </c>
      <c r="G12" s="17" t="s">
        <v>14</v>
      </c>
      <c r="H12" s="1">
        <v>212</v>
      </c>
      <c r="I12" s="38">
        <f>H12/340</f>
        <v>0.62352941176470589</v>
      </c>
      <c r="J12" s="1">
        <v>340</v>
      </c>
    </row>
  </sheetData>
  <pageMargins left="0.7" right="0.7" top="0.75" bottom="0.75" header="0.3" footer="0.3"/>
  <pageSetup paperSize="9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FEFA2-2ACC-423F-94A7-2FA80EC67A1F}">
  <dimension ref="A1:J12"/>
  <sheetViews>
    <sheetView workbookViewId="0">
      <selection activeCell="A6" sqref="A6"/>
    </sheetView>
  </sheetViews>
  <sheetFormatPr defaultRowHeight="15" x14ac:dyDescent="0.25"/>
  <cols>
    <col min="3" max="3" width="20.5703125" customWidth="1"/>
    <col min="5" max="5" width="27.5703125" customWidth="1"/>
    <col min="9" max="9" width="9.140625" style="32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207</v>
      </c>
    </row>
    <row r="4" spans="1:10" ht="18.75" x14ac:dyDescent="0.3">
      <c r="A4" s="3" t="s">
        <v>79</v>
      </c>
    </row>
    <row r="5" spans="1:10" ht="18.75" x14ac:dyDescent="0.3">
      <c r="A5" s="3" t="s">
        <v>209</v>
      </c>
    </row>
    <row r="6" spans="1:10" ht="18.75" x14ac:dyDescent="0.3">
      <c r="A6" s="3" t="s">
        <v>234</v>
      </c>
    </row>
    <row r="7" spans="1:10" ht="18.75" x14ac:dyDescent="0.3">
      <c r="A7" s="3" t="s">
        <v>81</v>
      </c>
    </row>
    <row r="10" spans="1:10" ht="15.75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37" t="s">
        <v>8</v>
      </c>
      <c r="J10" s="4" t="s">
        <v>9</v>
      </c>
    </row>
    <row r="11" spans="1:10" ht="20.100000000000001" customHeight="1" x14ac:dyDescent="0.25">
      <c r="A11" s="17" t="s">
        <v>221</v>
      </c>
      <c r="B11" s="17" t="s">
        <v>47</v>
      </c>
      <c r="C11" s="17" t="s">
        <v>140</v>
      </c>
      <c r="D11" s="17" t="s">
        <v>141</v>
      </c>
      <c r="E11" s="17" t="s">
        <v>142</v>
      </c>
      <c r="F11" s="17" t="s">
        <v>143</v>
      </c>
      <c r="G11" s="17" t="s">
        <v>14</v>
      </c>
      <c r="H11" s="36">
        <v>122.5</v>
      </c>
      <c r="I11" s="38">
        <v>0.68059999999999998</v>
      </c>
      <c r="J11" s="17">
        <v>63.5</v>
      </c>
    </row>
    <row r="12" spans="1:10" ht="20.100000000000001" customHeight="1" x14ac:dyDescent="0.25">
      <c r="A12" s="21"/>
      <c r="B12" s="17"/>
      <c r="C12" s="17"/>
      <c r="D12" s="17"/>
      <c r="E12" s="17"/>
      <c r="F12" s="17"/>
      <c r="G12" s="17"/>
      <c r="H12" s="1"/>
      <c r="I12" s="39"/>
      <c r="J12" s="1"/>
    </row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DF10E-D09E-408B-B2B3-7317DDC852DC}">
  <dimension ref="A1:J12"/>
  <sheetViews>
    <sheetView workbookViewId="0">
      <selection activeCell="A11" sqref="A11"/>
    </sheetView>
  </sheetViews>
  <sheetFormatPr defaultRowHeight="15" x14ac:dyDescent="0.25"/>
  <cols>
    <col min="3" max="3" width="18.7109375" customWidth="1"/>
    <col min="5" max="5" width="28.7109375" customWidth="1"/>
    <col min="9" max="9" width="9.85546875" style="32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207</v>
      </c>
    </row>
    <row r="4" spans="1:10" ht="18.75" x14ac:dyDescent="0.3">
      <c r="A4" s="3" t="s">
        <v>79</v>
      </c>
    </row>
    <row r="5" spans="1:10" ht="18.75" x14ac:dyDescent="0.3">
      <c r="A5" s="3" t="s">
        <v>210</v>
      </c>
    </row>
    <row r="6" spans="1:10" ht="18.75" x14ac:dyDescent="0.3">
      <c r="A6" s="3" t="s">
        <v>230</v>
      </c>
    </row>
    <row r="7" spans="1:10" ht="18.75" x14ac:dyDescent="0.3">
      <c r="A7" s="3" t="s">
        <v>211</v>
      </c>
    </row>
    <row r="10" spans="1:10" ht="20.100000000000001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34" t="s">
        <v>8</v>
      </c>
      <c r="J10" s="6" t="s">
        <v>9</v>
      </c>
    </row>
    <row r="11" spans="1:10" ht="20.100000000000001" customHeight="1" x14ac:dyDescent="0.25">
      <c r="A11" s="1" t="s">
        <v>221</v>
      </c>
      <c r="B11" s="1" t="s">
        <v>33</v>
      </c>
      <c r="C11" s="1" t="s">
        <v>166</v>
      </c>
      <c r="D11" s="1" t="s">
        <v>167</v>
      </c>
      <c r="E11" s="1" t="s">
        <v>168</v>
      </c>
      <c r="F11" s="1" t="s">
        <v>169</v>
      </c>
      <c r="G11" s="1" t="s">
        <v>14</v>
      </c>
      <c r="H11" s="17">
        <v>176</v>
      </c>
      <c r="I11" s="38">
        <f>H11/260</f>
        <v>0.67692307692307696</v>
      </c>
      <c r="J11" s="17">
        <v>88</v>
      </c>
    </row>
    <row r="12" spans="1:10" ht="20.100000000000001" customHeight="1" x14ac:dyDescent="0.25">
      <c r="A12" s="21"/>
      <c r="B12" s="17"/>
      <c r="C12" s="17"/>
      <c r="D12" s="17"/>
      <c r="E12" s="17"/>
      <c r="F12" s="17"/>
      <c r="G12" s="17"/>
      <c r="H12" s="1"/>
      <c r="I12" s="39"/>
      <c r="J12" s="1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1"/>
  <sheetViews>
    <sheetView topLeftCell="A2" workbookViewId="0">
      <selection activeCell="A18" sqref="A18"/>
    </sheetView>
  </sheetViews>
  <sheetFormatPr defaultRowHeight="15" x14ac:dyDescent="0.25"/>
  <cols>
    <col min="1" max="2" width="9.28515625" bestFit="1" customWidth="1"/>
    <col min="3" max="3" width="20.28515625" customWidth="1"/>
    <col min="4" max="4" width="11.28515625" bestFit="1" customWidth="1"/>
    <col min="5" max="5" width="24.140625" customWidth="1"/>
    <col min="8" max="8" width="11.140625" bestFit="1" customWidth="1"/>
    <col min="9" max="9" width="10" style="32" bestFit="1" customWidth="1"/>
    <col min="11" max="11" width="12.140625" customWidth="1"/>
  </cols>
  <sheetData>
    <row r="1" spans="1:12" ht="18.75" x14ac:dyDescent="0.3">
      <c r="A1" s="3" t="s">
        <v>16</v>
      </c>
    </row>
    <row r="2" spans="1:12" ht="18.75" x14ac:dyDescent="0.3">
      <c r="A2" s="3" t="s">
        <v>10</v>
      </c>
    </row>
    <row r="3" spans="1:12" ht="18.75" x14ac:dyDescent="0.3">
      <c r="A3" s="3" t="s">
        <v>102</v>
      </c>
    </row>
    <row r="4" spans="1:12" ht="18.75" x14ac:dyDescent="0.3">
      <c r="A4" s="3" t="s">
        <v>79</v>
      </c>
    </row>
    <row r="5" spans="1:12" ht="18.75" x14ac:dyDescent="0.3">
      <c r="A5" s="3" t="s">
        <v>17</v>
      </c>
    </row>
    <row r="6" spans="1:12" ht="18.75" x14ac:dyDescent="0.3">
      <c r="A6" s="3" t="s">
        <v>18</v>
      </c>
    </row>
    <row r="7" spans="1:12" ht="18.75" x14ac:dyDescent="0.3">
      <c r="A7" s="3" t="s">
        <v>103</v>
      </c>
    </row>
    <row r="9" spans="1:12" x14ac:dyDescent="0.25">
      <c r="A9" s="2"/>
      <c r="B9" s="2"/>
      <c r="C9" s="2"/>
      <c r="D9" s="2"/>
      <c r="E9" s="2"/>
      <c r="F9" s="2"/>
      <c r="G9" s="2"/>
      <c r="H9" s="2"/>
      <c r="I9" s="33"/>
      <c r="J9" s="2"/>
    </row>
    <row r="10" spans="1:12" ht="15.75" x14ac:dyDescent="0.25">
      <c r="A10" s="6" t="s">
        <v>71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34" t="s">
        <v>8</v>
      </c>
      <c r="J10" s="6" t="s">
        <v>9</v>
      </c>
    </row>
    <row r="11" spans="1:12" ht="20.100000000000001" customHeight="1" x14ac:dyDescent="0.25">
      <c r="A11" s="17" t="s">
        <v>221</v>
      </c>
      <c r="B11" s="17" t="s">
        <v>34</v>
      </c>
      <c r="C11" s="17" t="s">
        <v>108</v>
      </c>
      <c r="D11" s="17" t="s">
        <v>109</v>
      </c>
      <c r="E11" s="17" t="s">
        <v>110</v>
      </c>
      <c r="F11" s="17" t="s">
        <v>111</v>
      </c>
      <c r="G11" s="17" t="s">
        <v>14</v>
      </c>
      <c r="H11" s="19">
        <v>170.5</v>
      </c>
      <c r="I11" s="35">
        <f>H11/240</f>
        <v>0.7104166666666667</v>
      </c>
      <c r="J11" s="19">
        <v>71</v>
      </c>
    </row>
    <row r="12" spans="1:12" ht="20.100000000000001" customHeight="1" x14ac:dyDescent="0.25">
      <c r="A12" s="17" t="s">
        <v>222</v>
      </c>
      <c r="B12" s="17" t="s">
        <v>49</v>
      </c>
      <c r="C12" s="17" t="s">
        <v>104</v>
      </c>
      <c r="D12" s="17" t="s">
        <v>105</v>
      </c>
      <c r="E12" s="17" t="s">
        <v>106</v>
      </c>
      <c r="F12" s="17" t="s">
        <v>107</v>
      </c>
      <c r="G12" s="17" t="s">
        <v>14</v>
      </c>
      <c r="H12" s="19">
        <v>158</v>
      </c>
      <c r="I12" s="35">
        <f>H12/240</f>
        <v>0.65833333333333333</v>
      </c>
      <c r="J12" s="19">
        <v>67</v>
      </c>
      <c r="L12" t="s">
        <v>78</v>
      </c>
    </row>
    <row r="13" spans="1:12" ht="20.100000000000001" customHeight="1" x14ac:dyDescent="0.25">
      <c r="A13" s="17" t="s">
        <v>223</v>
      </c>
      <c r="B13" s="17" t="s">
        <v>38</v>
      </c>
      <c r="C13" s="17" t="s">
        <v>86</v>
      </c>
      <c r="D13" s="17" t="s">
        <v>87</v>
      </c>
      <c r="E13" s="17" t="s">
        <v>88</v>
      </c>
      <c r="F13" s="17" t="s">
        <v>89</v>
      </c>
      <c r="G13" s="17" t="s">
        <v>14</v>
      </c>
      <c r="H13" s="19">
        <v>158</v>
      </c>
      <c r="I13" s="35">
        <f>H13/240</f>
        <v>0.65833333333333333</v>
      </c>
      <c r="J13" s="19">
        <v>65</v>
      </c>
    </row>
    <row r="14" spans="1:12" ht="20.100000000000001" customHeight="1" x14ac:dyDescent="0.25">
      <c r="A14" s="17" t="s">
        <v>224</v>
      </c>
      <c r="B14" s="17" t="s">
        <v>55</v>
      </c>
      <c r="C14" s="17" t="s">
        <v>90</v>
      </c>
      <c r="D14" s="17" t="s">
        <v>91</v>
      </c>
      <c r="E14" s="17" t="s">
        <v>92</v>
      </c>
      <c r="F14" s="17" t="s">
        <v>93</v>
      </c>
      <c r="G14" s="17" t="s">
        <v>13</v>
      </c>
      <c r="H14" s="19">
        <v>172.5</v>
      </c>
      <c r="I14" s="35">
        <f>H14/240</f>
        <v>0.71875</v>
      </c>
      <c r="J14" s="19">
        <v>72</v>
      </c>
    </row>
    <row r="15" spans="1:12" ht="20.100000000000001" customHeight="1" x14ac:dyDescent="0.25">
      <c r="A15" s="17" t="s">
        <v>214</v>
      </c>
      <c r="B15" s="17" t="s">
        <v>26</v>
      </c>
      <c r="C15" s="17" t="s">
        <v>82</v>
      </c>
      <c r="D15" s="17" t="s">
        <v>83</v>
      </c>
      <c r="E15" s="17" t="s">
        <v>84</v>
      </c>
      <c r="F15" s="17" t="s">
        <v>85</v>
      </c>
      <c r="G15" s="17" t="s">
        <v>13</v>
      </c>
      <c r="H15" s="19">
        <v>156</v>
      </c>
      <c r="I15" s="35">
        <f>H15/240</f>
        <v>0.65</v>
      </c>
      <c r="J15" s="19">
        <v>65</v>
      </c>
    </row>
    <row r="16" spans="1:12" ht="20.100000000000001" customHeight="1" x14ac:dyDescent="0.25">
      <c r="A16" s="17" t="s">
        <v>215</v>
      </c>
      <c r="B16" s="17" t="s">
        <v>37</v>
      </c>
      <c r="C16" s="17" t="s">
        <v>94</v>
      </c>
      <c r="D16" s="17" t="s">
        <v>95</v>
      </c>
      <c r="E16" s="17" t="s">
        <v>96</v>
      </c>
      <c r="F16" s="17" t="s">
        <v>97</v>
      </c>
      <c r="G16" s="17" t="s">
        <v>13</v>
      </c>
      <c r="H16" s="19">
        <v>144</v>
      </c>
      <c r="I16" s="35">
        <f>H16/240</f>
        <v>0.6</v>
      </c>
      <c r="J16" s="19">
        <v>60</v>
      </c>
    </row>
    <row r="17" spans="1:10" ht="20.100000000000001" customHeight="1" x14ac:dyDescent="0.25">
      <c r="A17" s="17" t="s">
        <v>216</v>
      </c>
      <c r="B17" s="17" t="s">
        <v>39</v>
      </c>
      <c r="C17" s="17" t="s">
        <v>98</v>
      </c>
      <c r="D17" s="17" t="s">
        <v>99</v>
      </c>
      <c r="E17" s="17" t="s">
        <v>100</v>
      </c>
      <c r="F17" s="17" t="s">
        <v>101</v>
      </c>
      <c r="G17" s="17" t="s">
        <v>13</v>
      </c>
      <c r="H17" s="19">
        <v>141</v>
      </c>
      <c r="I17" s="35">
        <f>H17/240</f>
        <v>0.58750000000000002</v>
      </c>
      <c r="J17" s="19">
        <v>56</v>
      </c>
    </row>
    <row r="18" spans="1:10" ht="20.100000000000001" customHeight="1" x14ac:dyDescent="0.25">
      <c r="A18" s="17"/>
      <c r="B18" s="17"/>
      <c r="C18" s="17"/>
      <c r="D18" s="17"/>
      <c r="E18" s="17"/>
      <c r="F18" s="17"/>
      <c r="G18" s="17"/>
      <c r="H18" s="19"/>
      <c r="I18" s="35"/>
      <c r="J18" s="19"/>
    </row>
    <row r="19" spans="1:10" ht="20.100000000000001" customHeight="1" x14ac:dyDescent="0.25">
      <c r="A19" s="17"/>
      <c r="B19" s="17"/>
      <c r="C19" s="17"/>
      <c r="D19" s="17"/>
      <c r="E19" s="17"/>
      <c r="F19" s="17"/>
      <c r="G19" s="17"/>
      <c r="H19" s="19"/>
      <c r="I19" s="35"/>
      <c r="J19" s="19"/>
    </row>
    <row r="20" spans="1:10" ht="20.100000000000001" customHeight="1" x14ac:dyDescent="0.25">
      <c r="A20" s="16"/>
      <c r="B20" s="17"/>
      <c r="C20" s="17"/>
      <c r="D20" s="17"/>
      <c r="E20" s="17"/>
      <c r="F20" s="17"/>
      <c r="G20" s="17"/>
      <c r="H20" s="19"/>
      <c r="I20" s="35"/>
      <c r="J20" s="19"/>
    </row>
    <row r="21" spans="1:10" ht="20.100000000000001" customHeight="1" x14ac:dyDescent="0.25">
      <c r="A21" s="17"/>
      <c r="B21" s="17"/>
      <c r="C21" s="17"/>
      <c r="D21" s="17"/>
      <c r="E21" s="17"/>
      <c r="F21" s="17"/>
      <c r="G21" s="17"/>
      <c r="H21" s="19"/>
      <c r="I21" s="35"/>
      <c r="J21" s="19"/>
    </row>
  </sheetData>
  <sortState xmlns:xlrd2="http://schemas.microsoft.com/office/spreadsheetml/2017/richdata2" ref="A11:J17">
    <sortCondition ref="G11:G17" customList="Gold,Silver,Bronze"/>
    <sortCondition descending="1" ref="H11:H17"/>
    <sortCondition descending="1" ref="J11:J17"/>
  </sortState>
  <pageMargins left="0.7" right="0.7" top="0.75" bottom="0.75" header="0.3" footer="0.3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8"/>
  <sheetViews>
    <sheetView topLeftCell="A3" workbookViewId="0">
      <selection activeCell="E16" sqref="E16"/>
    </sheetView>
  </sheetViews>
  <sheetFormatPr defaultRowHeight="15" x14ac:dyDescent="0.25"/>
  <cols>
    <col min="3" max="3" width="23.140625" customWidth="1"/>
    <col min="4" max="4" width="12.140625" customWidth="1"/>
    <col min="5" max="5" width="21" customWidth="1"/>
    <col min="9" max="9" width="9.140625" style="32"/>
  </cols>
  <sheetData>
    <row r="1" spans="1:10" ht="18.75" x14ac:dyDescent="0.3">
      <c r="A1" s="3" t="s">
        <v>16</v>
      </c>
    </row>
    <row r="2" spans="1:10" ht="18.75" x14ac:dyDescent="0.3">
      <c r="A2" s="3" t="s">
        <v>19</v>
      </c>
    </row>
    <row r="3" spans="1:10" ht="18.75" x14ac:dyDescent="0.3">
      <c r="A3" s="3" t="s">
        <v>102</v>
      </c>
    </row>
    <row r="4" spans="1:10" ht="18.75" x14ac:dyDescent="0.3">
      <c r="A4" s="3" t="s">
        <v>79</v>
      </c>
    </row>
    <row r="5" spans="1:10" ht="18.75" x14ac:dyDescent="0.3">
      <c r="A5" s="3" t="s">
        <v>72</v>
      </c>
    </row>
    <row r="6" spans="1:10" ht="18.75" x14ac:dyDescent="0.3">
      <c r="A6" s="3" t="s">
        <v>18</v>
      </c>
    </row>
    <row r="7" spans="1:10" ht="18.75" x14ac:dyDescent="0.3">
      <c r="A7" s="3" t="s">
        <v>81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33"/>
      <c r="J9" s="2"/>
    </row>
    <row r="10" spans="1:10" ht="15.75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37" t="s">
        <v>8</v>
      </c>
      <c r="J10" s="4" t="s">
        <v>9</v>
      </c>
    </row>
    <row r="11" spans="1:10" ht="20.100000000000001" customHeight="1" x14ac:dyDescent="0.25">
      <c r="A11" s="17" t="s">
        <v>225</v>
      </c>
      <c r="B11" s="17">
        <v>21</v>
      </c>
      <c r="C11" s="17" t="s">
        <v>116</v>
      </c>
      <c r="D11" s="17" t="s">
        <v>117</v>
      </c>
      <c r="E11" s="17" t="s">
        <v>118</v>
      </c>
      <c r="F11" s="17" t="s">
        <v>119</v>
      </c>
      <c r="G11" s="17" t="s">
        <v>12</v>
      </c>
      <c r="H11" s="36">
        <v>161.5</v>
      </c>
      <c r="I11" s="38">
        <f>H11/240</f>
        <v>0.67291666666666672</v>
      </c>
      <c r="J11" s="17">
        <v>41.5</v>
      </c>
    </row>
    <row r="12" spans="1:10" ht="20.100000000000001" customHeight="1" x14ac:dyDescent="0.25">
      <c r="A12" s="17" t="s">
        <v>221</v>
      </c>
      <c r="B12" s="17" t="s">
        <v>40</v>
      </c>
      <c r="C12" s="17" t="s">
        <v>132</v>
      </c>
      <c r="D12" s="17" t="s">
        <v>133</v>
      </c>
      <c r="E12" s="17" t="s">
        <v>134</v>
      </c>
      <c r="F12" s="17" t="s">
        <v>135</v>
      </c>
      <c r="G12" s="17" t="s">
        <v>14</v>
      </c>
      <c r="H12" s="36">
        <v>154</v>
      </c>
      <c r="I12" s="38">
        <f>H12/240</f>
        <v>0.64166666666666672</v>
      </c>
      <c r="J12" s="17">
        <v>40</v>
      </c>
    </row>
    <row r="13" spans="1:10" ht="20.100000000000001" customHeight="1" x14ac:dyDescent="0.25">
      <c r="A13" s="17" t="s">
        <v>222</v>
      </c>
      <c r="B13" s="17" t="s">
        <v>25</v>
      </c>
      <c r="C13" s="17" t="s">
        <v>136</v>
      </c>
      <c r="D13" s="17" t="s">
        <v>137</v>
      </c>
      <c r="E13" s="17" t="s">
        <v>138</v>
      </c>
      <c r="F13" s="17" t="s">
        <v>139</v>
      </c>
      <c r="G13" s="17" t="s">
        <v>14</v>
      </c>
      <c r="H13" s="36">
        <v>150</v>
      </c>
      <c r="I13" s="38">
        <f>H13/240</f>
        <v>0.625</v>
      </c>
      <c r="J13" s="17">
        <v>38.5</v>
      </c>
    </row>
    <row r="14" spans="1:10" ht="20.100000000000001" customHeight="1" x14ac:dyDescent="0.25">
      <c r="A14" s="17" t="s">
        <v>213</v>
      </c>
      <c r="B14" s="17" t="s">
        <v>29</v>
      </c>
      <c r="C14" s="17" t="s">
        <v>128</v>
      </c>
      <c r="D14" s="17" t="s">
        <v>129</v>
      </c>
      <c r="E14" s="17" t="s">
        <v>130</v>
      </c>
      <c r="F14" s="17" t="s">
        <v>131</v>
      </c>
      <c r="G14" s="17" t="s">
        <v>13</v>
      </c>
      <c r="H14" s="36">
        <v>152</v>
      </c>
      <c r="I14" s="38">
        <f>H14/240</f>
        <v>0.6333333333333333</v>
      </c>
      <c r="J14" s="17">
        <v>39</v>
      </c>
    </row>
    <row r="15" spans="1:10" ht="20.100000000000001" customHeight="1" x14ac:dyDescent="0.25">
      <c r="A15" s="17" t="s">
        <v>214</v>
      </c>
      <c r="B15" s="17" t="s">
        <v>49</v>
      </c>
      <c r="C15" s="17" t="s">
        <v>104</v>
      </c>
      <c r="D15" s="17" t="s">
        <v>105</v>
      </c>
      <c r="E15" s="17" t="s">
        <v>106</v>
      </c>
      <c r="F15" s="17" t="s">
        <v>107</v>
      </c>
      <c r="G15" s="17" t="s">
        <v>13</v>
      </c>
      <c r="H15" s="41">
        <v>152</v>
      </c>
      <c r="I15" s="38">
        <f>H15/240</f>
        <v>0.6333333333333333</v>
      </c>
      <c r="J15" s="1">
        <v>38</v>
      </c>
    </row>
    <row r="16" spans="1:10" ht="20.100000000000001" customHeight="1" x14ac:dyDescent="0.25">
      <c r="A16" s="17" t="s">
        <v>215</v>
      </c>
      <c r="B16" s="17" t="s">
        <v>35</v>
      </c>
      <c r="C16" s="17" t="s">
        <v>124</v>
      </c>
      <c r="D16" s="17" t="s">
        <v>125</v>
      </c>
      <c r="E16" s="17" t="s">
        <v>126</v>
      </c>
      <c r="F16" s="17" t="s">
        <v>127</v>
      </c>
      <c r="G16" s="17" t="s">
        <v>13</v>
      </c>
      <c r="H16" s="36">
        <v>145</v>
      </c>
      <c r="I16" s="38">
        <f>H16/240</f>
        <v>0.60416666666666663</v>
      </c>
      <c r="J16" s="17">
        <v>36.5</v>
      </c>
    </row>
    <row r="17" spans="1:10" ht="20.100000000000001" customHeight="1" x14ac:dyDescent="0.25">
      <c r="A17" s="17" t="s">
        <v>216</v>
      </c>
      <c r="B17" s="17" t="s">
        <v>42</v>
      </c>
      <c r="C17" s="17" t="s">
        <v>120</v>
      </c>
      <c r="D17" s="17" t="s">
        <v>121</v>
      </c>
      <c r="E17" s="17" t="s">
        <v>122</v>
      </c>
      <c r="F17" s="17" t="s">
        <v>123</v>
      </c>
      <c r="G17" s="17" t="s">
        <v>13</v>
      </c>
      <c r="H17" s="36">
        <v>143</v>
      </c>
      <c r="I17" s="38">
        <f>H17/240</f>
        <v>0.59583333333333333</v>
      </c>
      <c r="J17" s="17">
        <v>38.5</v>
      </c>
    </row>
    <row r="18" spans="1:10" ht="20.100000000000001" customHeight="1" x14ac:dyDescent="0.25">
      <c r="A18" s="17" t="s">
        <v>226</v>
      </c>
      <c r="B18" s="17" t="s">
        <v>43</v>
      </c>
      <c r="C18" s="17" t="s">
        <v>112</v>
      </c>
      <c r="D18" s="17" t="s">
        <v>113</v>
      </c>
      <c r="E18" s="17" t="s">
        <v>114</v>
      </c>
      <c r="F18" s="17" t="s">
        <v>115</v>
      </c>
      <c r="G18" s="17" t="s">
        <v>13</v>
      </c>
      <c r="H18" s="17">
        <v>139</v>
      </c>
      <c r="I18" s="38">
        <f>H18/240</f>
        <v>0.57916666666666672</v>
      </c>
      <c r="J18" s="17">
        <v>35.5</v>
      </c>
    </row>
  </sheetData>
  <sortState xmlns:xlrd2="http://schemas.microsoft.com/office/spreadsheetml/2017/richdata2" ref="A11:J18">
    <sortCondition ref="G11:G18" customList="Gold,Silver,Bronze"/>
    <sortCondition descending="1" ref="H11:H18"/>
    <sortCondition descending="1" ref="J11:J18"/>
  </sortState>
  <pageMargins left="0.7" right="0.7" top="0.75" bottom="0.75" header="0.3" footer="0.3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8"/>
  <sheetViews>
    <sheetView topLeftCell="A3" workbookViewId="0">
      <selection activeCell="A11" sqref="A11"/>
    </sheetView>
  </sheetViews>
  <sheetFormatPr defaultRowHeight="15" x14ac:dyDescent="0.25"/>
  <cols>
    <col min="3" max="3" width="19.140625" customWidth="1"/>
    <col min="5" max="5" width="24" customWidth="1"/>
    <col min="8" max="8" width="9.140625" style="9"/>
    <col min="9" max="9" width="9.140625" style="32"/>
  </cols>
  <sheetData>
    <row r="1" spans="1:10" ht="18.75" x14ac:dyDescent="0.3">
      <c r="A1" s="3" t="s">
        <v>16</v>
      </c>
    </row>
    <row r="2" spans="1:10" ht="18.75" x14ac:dyDescent="0.3">
      <c r="A2" s="3" t="s">
        <v>19</v>
      </c>
    </row>
    <row r="3" spans="1:10" ht="18.75" x14ac:dyDescent="0.3">
      <c r="A3" s="3" t="s">
        <v>102</v>
      </c>
    </row>
    <row r="4" spans="1:10" ht="18.75" x14ac:dyDescent="0.3">
      <c r="A4" s="3" t="s">
        <v>79</v>
      </c>
    </row>
    <row r="5" spans="1:10" ht="18.75" x14ac:dyDescent="0.3">
      <c r="A5" s="3" t="s">
        <v>21</v>
      </c>
    </row>
    <row r="6" spans="1:10" ht="18.75" x14ac:dyDescent="0.3">
      <c r="A6" s="3" t="s">
        <v>20</v>
      </c>
    </row>
    <row r="7" spans="1:10" ht="18.75" x14ac:dyDescent="0.3">
      <c r="A7" s="3" t="s">
        <v>103</v>
      </c>
    </row>
    <row r="9" spans="1:10" x14ac:dyDescent="0.25">
      <c r="A9" s="2"/>
      <c r="B9" s="2"/>
      <c r="C9" s="2"/>
      <c r="D9" s="2"/>
      <c r="E9" s="2"/>
      <c r="F9" s="2"/>
      <c r="G9" s="2"/>
      <c r="H9" s="10"/>
      <c r="I9" s="33"/>
      <c r="J9" s="2"/>
    </row>
    <row r="10" spans="1:10" ht="15.75" x14ac:dyDescent="0.25">
      <c r="A10" s="4" t="s">
        <v>71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11" t="s">
        <v>7</v>
      </c>
      <c r="I10" s="37" t="s">
        <v>8</v>
      </c>
      <c r="J10" s="8" t="s">
        <v>9</v>
      </c>
    </row>
    <row r="11" spans="1:10" ht="20.100000000000001" customHeight="1" x14ac:dyDescent="0.25">
      <c r="A11" s="17" t="s">
        <v>225</v>
      </c>
      <c r="B11" s="17" t="s">
        <v>28</v>
      </c>
      <c r="C11" s="17" t="s">
        <v>116</v>
      </c>
      <c r="D11" s="17" t="s">
        <v>117</v>
      </c>
      <c r="E11" s="17" t="s">
        <v>118</v>
      </c>
      <c r="F11" s="17" t="s">
        <v>119</v>
      </c>
      <c r="G11" s="17" t="s">
        <v>12</v>
      </c>
      <c r="H11" s="29">
        <v>195.5</v>
      </c>
      <c r="I11" s="38">
        <f>H11/270</f>
        <v>0.72407407407407409</v>
      </c>
      <c r="J11" s="17">
        <v>60</v>
      </c>
    </row>
    <row r="12" spans="1:10" ht="20.100000000000001" customHeight="1" x14ac:dyDescent="0.25">
      <c r="A12" s="17" t="s">
        <v>221</v>
      </c>
      <c r="B12" s="17" t="s">
        <v>25</v>
      </c>
      <c r="C12" s="17" t="s">
        <v>136</v>
      </c>
      <c r="D12" s="17" t="s">
        <v>137</v>
      </c>
      <c r="E12" s="17" t="s">
        <v>138</v>
      </c>
      <c r="F12" s="17" t="s">
        <v>139</v>
      </c>
      <c r="G12" s="17" t="s">
        <v>14</v>
      </c>
      <c r="H12" s="42">
        <v>183</v>
      </c>
      <c r="I12" s="38">
        <f>H12/270</f>
        <v>0.67777777777777781</v>
      </c>
      <c r="J12" s="1">
        <v>55</v>
      </c>
    </row>
    <row r="13" spans="1:10" ht="20.100000000000001" customHeight="1" x14ac:dyDescent="0.25">
      <c r="A13" s="17" t="s">
        <v>222</v>
      </c>
      <c r="B13" s="17" t="s">
        <v>47</v>
      </c>
      <c r="C13" s="17" t="s">
        <v>140</v>
      </c>
      <c r="D13" s="17" t="s">
        <v>141</v>
      </c>
      <c r="E13" s="17" t="s">
        <v>142</v>
      </c>
      <c r="F13" s="17" t="s">
        <v>143</v>
      </c>
      <c r="G13" s="17" t="s">
        <v>14</v>
      </c>
      <c r="H13" s="29">
        <v>173</v>
      </c>
      <c r="I13" s="38">
        <f>H13/270</f>
        <v>0.64074074074074072</v>
      </c>
      <c r="J13" s="17">
        <v>51</v>
      </c>
    </row>
    <row r="14" spans="1:10" ht="20.100000000000001" customHeight="1" x14ac:dyDescent="0.25">
      <c r="A14" s="17" t="s">
        <v>223</v>
      </c>
      <c r="B14" s="17" t="s">
        <v>41</v>
      </c>
      <c r="C14" s="17" t="s">
        <v>22</v>
      </c>
      <c r="D14" s="17" t="s">
        <v>44</v>
      </c>
      <c r="E14" s="17" t="s">
        <v>144</v>
      </c>
      <c r="F14" s="17" t="s">
        <v>145</v>
      </c>
      <c r="G14" s="17" t="s">
        <v>14</v>
      </c>
      <c r="H14" s="29">
        <v>170.5</v>
      </c>
      <c r="I14" s="38">
        <f>H14/270</f>
        <v>0.63148148148148153</v>
      </c>
      <c r="J14" s="17">
        <v>51</v>
      </c>
    </row>
    <row r="15" spans="1:10" ht="20.100000000000001" customHeight="1" x14ac:dyDescent="0.25">
      <c r="A15" s="17" t="s">
        <v>227</v>
      </c>
      <c r="B15" s="17" t="s">
        <v>40</v>
      </c>
      <c r="C15" s="17" t="s">
        <v>132</v>
      </c>
      <c r="D15" s="17" t="s">
        <v>133</v>
      </c>
      <c r="E15" s="17" t="s">
        <v>134</v>
      </c>
      <c r="F15" s="17" t="s">
        <v>135</v>
      </c>
      <c r="G15" s="17" t="s">
        <v>14</v>
      </c>
      <c r="H15" s="42">
        <v>166.5</v>
      </c>
      <c r="I15" s="38">
        <f>H15/270</f>
        <v>0.6166666666666667</v>
      </c>
      <c r="J15" s="12">
        <v>52</v>
      </c>
    </row>
    <row r="16" spans="1:10" ht="20.100000000000001" customHeight="1" x14ac:dyDescent="0.25">
      <c r="A16" s="17" t="s">
        <v>213</v>
      </c>
      <c r="B16" s="17" t="s">
        <v>29</v>
      </c>
      <c r="C16" s="17" t="s">
        <v>128</v>
      </c>
      <c r="D16" s="17" t="s">
        <v>129</v>
      </c>
      <c r="E16" s="17" t="s">
        <v>130</v>
      </c>
      <c r="F16" s="17" t="s">
        <v>131</v>
      </c>
      <c r="G16" s="17" t="s">
        <v>13</v>
      </c>
      <c r="H16" s="12">
        <v>174</v>
      </c>
      <c r="I16" s="38">
        <f>H16/270</f>
        <v>0.64444444444444449</v>
      </c>
      <c r="J16" s="1">
        <v>51</v>
      </c>
    </row>
    <row r="17" spans="1:10" ht="20.100000000000001" customHeight="1" x14ac:dyDescent="0.25">
      <c r="A17" s="17" t="s">
        <v>214</v>
      </c>
      <c r="B17" s="17" t="s">
        <v>42</v>
      </c>
      <c r="C17" s="17" t="s">
        <v>120</v>
      </c>
      <c r="D17" s="17" t="s">
        <v>121</v>
      </c>
      <c r="E17" s="17" t="s">
        <v>122</v>
      </c>
      <c r="F17" s="17" t="s">
        <v>123</v>
      </c>
      <c r="G17" s="17" t="s">
        <v>13</v>
      </c>
      <c r="H17" s="22">
        <v>155.5</v>
      </c>
      <c r="I17" s="38">
        <f>H17/270</f>
        <v>0.57592592592592595</v>
      </c>
      <c r="J17" s="17">
        <v>49</v>
      </c>
    </row>
    <row r="18" spans="1:10" ht="20.100000000000001" customHeight="1" x14ac:dyDescent="0.25">
      <c r="A18" s="17" t="s">
        <v>215</v>
      </c>
      <c r="B18" s="17" t="s">
        <v>35</v>
      </c>
      <c r="C18" s="17" t="s">
        <v>124</v>
      </c>
      <c r="D18" s="17" t="s">
        <v>125</v>
      </c>
      <c r="E18" s="17" t="s">
        <v>126</v>
      </c>
      <c r="F18" s="17" t="s">
        <v>127</v>
      </c>
      <c r="G18" s="17" t="s">
        <v>13</v>
      </c>
      <c r="H18" s="22">
        <v>149</v>
      </c>
      <c r="I18" s="38">
        <f>H18/270</f>
        <v>0.55185185185185182</v>
      </c>
      <c r="J18" s="17">
        <v>45</v>
      </c>
    </row>
  </sheetData>
  <sortState xmlns:xlrd2="http://schemas.microsoft.com/office/spreadsheetml/2017/richdata2" ref="A11:J18">
    <sortCondition ref="G11:G18" customList="Gold,Silver,Bronze"/>
    <sortCondition descending="1" ref="H11:H18"/>
    <sortCondition descending="1" ref="J11:J18"/>
  </sortState>
  <pageMargins left="0.7" right="0.7" top="0.75" bottom="0.75" header="0.3" footer="0.3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5"/>
  <sheetViews>
    <sheetView topLeftCell="A2" workbookViewId="0">
      <selection activeCell="A15" sqref="A15"/>
    </sheetView>
  </sheetViews>
  <sheetFormatPr defaultRowHeight="15" x14ac:dyDescent="0.25"/>
  <cols>
    <col min="3" max="3" width="21.7109375" customWidth="1"/>
    <col min="5" max="5" width="24.85546875" customWidth="1"/>
    <col min="6" max="6" width="11" bestFit="1" customWidth="1"/>
    <col min="9" max="9" width="9.140625" style="32"/>
    <col min="12" max="12" width="29.28515625" customWidth="1"/>
    <col min="13" max="13" width="11.85546875" customWidth="1"/>
  </cols>
  <sheetData>
    <row r="1" spans="1:11" ht="18.75" x14ac:dyDescent="0.3">
      <c r="A1" s="3" t="s">
        <v>16</v>
      </c>
    </row>
    <row r="2" spans="1:11" ht="18.75" x14ac:dyDescent="0.3">
      <c r="A2" s="3" t="s">
        <v>10</v>
      </c>
    </row>
    <row r="3" spans="1:11" ht="18.75" x14ac:dyDescent="0.3">
      <c r="A3" s="3" t="s">
        <v>102</v>
      </c>
    </row>
    <row r="4" spans="1:11" ht="18.75" x14ac:dyDescent="0.3">
      <c r="A4" s="3" t="s">
        <v>79</v>
      </c>
    </row>
    <row r="5" spans="1:11" ht="18.75" x14ac:dyDescent="0.3">
      <c r="A5" s="3" t="s">
        <v>74</v>
      </c>
    </row>
    <row r="6" spans="1:11" ht="18.75" x14ac:dyDescent="0.3">
      <c r="A6" s="3" t="s">
        <v>15</v>
      </c>
    </row>
    <row r="7" spans="1:11" ht="18.75" x14ac:dyDescent="0.3">
      <c r="A7" s="3" t="s">
        <v>81</v>
      </c>
    </row>
    <row r="9" spans="1:11" x14ac:dyDescent="0.25">
      <c r="A9" s="2"/>
      <c r="B9" s="2"/>
      <c r="C9" s="2"/>
      <c r="D9" s="2"/>
      <c r="E9" s="2"/>
      <c r="F9" s="2"/>
      <c r="G9" s="2"/>
      <c r="H9" s="2"/>
      <c r="I9" s="33"/>
      <c r="J9" s="2"/>
    </row>
    <row r="10" spans="1:11" ht="15.75" x14ac:dyDescent="0.25">
      <c r="A10" s="6" t="s">
        <v>30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34" t="s">
        <v>8</v>
      </c>
      <c r="J10" s="6" t="s">
        <v>9</v>
      </c>
    </row>
    <row r="11" spans="1:11" ht="20.100000000000001" customHeight="1" x14ac:dyDescent="0.25">
      <c r="A11" s="17" t="s">
        <v>228</v>
      </c>
      <c r="B11" s="17" t="s">
        <v>153</v>
      </c>
      <c r="C11" s="17" t="s">
        <v>154</v>
      </c>
      <c r="D11" s="17" t="s">
        <v>155</v>
      </c>
      <c r="E11" s="17" t="s">
        <v>156</v>
      </c>
      <c r="F11" s="17" t="s">
        <v>157</v>
      </c>
      <c r="G11" s="17" t="s">
        <v>14</v>
      </c>
      <c r="H11" s="17">
        <v>196.5</v>
      </c>
      <c r="I11" s="38">
        <f>H11/290</f>
        <v>0.67758620689655169</v>
      </c>
      <c r="J11" s="17">
        <v>56</v>
      </c>
    </row>
    <row r="12" spans="1:11" ht="20.100000000000001" customHeight="1" x14ac:dyDescent="0.25">
      <c r="A12" s="17" t="s">
        <v>222</v>
      </c>
      <c r="B12" s="17" t="s">
        <v>41</v>
      </c>
      <c r="C12" s="17" t="s">
        <v>22</v>
      </c>
      <c r="D12" s="17" t="s">
        <v>44</v>
      </c>
      <c r="E12" s="17" t="s">
        <v>144</v>
      </c>
      <c r="F12" s="17" t="s">
        <v>145</v>
      </c>
      <c r="G12" s="17" t="s">
        <v>14</v>
      </c>
      <c r="H12" s="17">
        <v>174.5</v>
      </c>
      <c r="I12" s="38">
        <f>H12/290</f>
        <v>0.60172413793103452</v>
      </c>
      <c r="J12" s="17">
        <v>53</v>
      </c>
    </row>
    <row r="13" spans="1:11" ht="20.100000000000001" customHeight="1" x14ac:dyDescent="0.25">
      <c r="A13" s="17" t="s">
        <v>213</v>
      </c>
      <c r="B13" s="17" t="s">
        <v>45</v>
      </c>
      <c r="C13" s="17" t="s">
        <v>149</v>
      </c>
      <c r="D13" s="17" t="s">
        <v>150</v>
      </c>
      <c r="E13" s="17" t="s">
        <v>151</v>
      </c>
      <c r="F13" s="17" t="s">
        <v>152</v>
      </c>
      <c r="G13" s="17" t="s">
        <v>13</v>
      </c>
      <c r="H13" s="17">
        <v>196.5</v>
      </c>
      <c r="I13" s="38">
        <f>H13/290</f>
        <v>0.67758620689655169</v>
      </c>
      <c r="J13" s="17">
        <v>55</v>
      </c>
    </row>
    <row r="14" spans="1:11" ht="20.100000000000001" customHeight="1" x14ac:dyDescent="0.25">
      <c r="A14" s="17" t="s">
        <v>214</v>
      </c>
      <c r="B14" s="17" t="s">
        <v>32</v>
      </c>
      <c r="C14" s="17" t="s">
        <v>162</v>
      </c>
      <c r="D14" s="17" t="s">
        <v>119</v>
      </c>
      <c r="E14" s="17" t="s">
        <v>163</v>
      </c>
      <c r="F14" s="17" t="s">
        <v>164</v>
      </c>
      <c r="G14" s="17" t="s">
        <v>13</v>
      </c>
      <c r="H14" s="22">
        <v>179.5</v>
      </c>
      <c r="I14" s="38">
        <f>H14/290</f>
        <v>0.61896551724137927</v>
      </c>
      <c r="J14" s="22">
        <v>52</v>
      </c>
    </row>
    <row r="15" spans="1:11" ht="20.100000000000001" customHeight="1" x14ac:dyDescent="0.25">
      <c r="A15" s="17" t="s">
        <v>215</v>
      </c>
      <c r="B15" s="17" t="s">
        <v>48</v>
      </c>
      <c r="C15" s="17" t="s">
        <v>158</v>
      </c>
      <c r="D15" s="17" t="s">
        <v>159</v>
      </c>
      <c r="E15" s="17" t="s">
        <v>160</v>
      </c>
      <c r="F15" s="17" t="s">
        <v>161</v>
      </c>
      <c r="G15" s="17" t="s">
        <v>13</v>
      </c>
      <c r="H15" s="17">
        <v>177.5</v>
      </c>
      <c r="I15" s="38">
        <f>H15/290</f>
        <v>0.61206896551724133</v>
      </c>
      <c r="J15" s="17">
        <v>50</v>
      </c>
      <c r="K15" s="9"/>
    </row>
  </sheetData>
  <sortState xmlns:xlrd2="http://schemas.microsoft.com/office/spreadsheetml/2017/richdata2" ref="A11:J15">
    <sortCondition ref="G11:G15" customList="Gold,Silver,Bronze"/>
    <sortCondition descending="1" ref="H11:H15"/>
    <sortCondition descending="1" ref="J11:J15"/>
  </sortState>
  <pageMargins left="0.7" right="0.7" top="0.75" bottom="0.75" header="0.3" footer="0.3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7"/>
  <sheetViews>
    <sheetView workbookViewId="0">
      <selection activeCell="A11" sqref="A11"/>
    </sheetView>
  </sheetViews>
  <sheetFormatPr defaultRowHeight="15" x14ac:dyDescent="0.25"/>
  <cols>
    <col min="3" max="3" width="21.5703125" customWidth="1"/>
    <col min="5" max="5" width="29.28515625" customWidth="1"/>
    <col min="9" max="9" width="9.140625" style="32"/>
    <col min="11" max="11" width="30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102</v>
      </c>
    </row>
    <row r="4" spans="1:10" ht="18.75" x14ac:dyDescent="0.3">
      <c r="A4" s="3" t="s">
        <v>79</v>
      </c>
    </row>
    <row r="5" spans="1:10" ht="18.75" x14ac:dyDescent="0.3">
      <c r="A5" s="3" t="s">
        <v>56</v>
      </c>
    </row>
    <row r="6" spans="1:10" ht="18.75" x14ac:dyDescent="0.3">
      <c r="A6" s="3" t="s">
        <v>57</v>
      </c>
    </row>
    <row r="7" spans="1:10" ht="18.75" x14ac:dyDescent="0.3">
      <c r="A7" s="3" t="s">
        <v>103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33"/>
      <c r="J9" s="2"/>
    </row>
    <row r="10" spans="1:10" ht="15.75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37" t="s">
        <v>8</v>
      </c>
      <c r="J10" s="4" t="s">
        <v>9</v>
      </c>
    </row>
    <row r="11" spans="1:10" ht="20.100000000000001" customHeight="1" x14ac:dyDescent="0.25">
      <c r="A11" s="16" t="s">
        <v>212</v>
      </c>
      <c r="B11" s="17" t="s">
        <v>31</v>
      </c>
      <c r="C11" s="17" t="s">
        <v>165</v>
      </c>
      <c r="D11" s="17" t="s">
        <v>146</v>
      </c>
      <c r="E11" s="17" t="s">
        <v>147</v>
      </c>
      <c r="F11" s="17" t="s">
        <v>148</v>
      </c>
      <c r="G11" s="17" t="s">
        <v>14</v>
      </c>
      <c r="H11" s="17">
        <v>243</v>
      </c>
      <c r="I11" s="38">
        <f>H11/340</f>
        <v>0.71470588235294119</v>
      </c>
      <c r="J11" s="17">
        <v>59</v>
      </c>
    </row>
    <row r="12" spans="1:10" ht="20.100000000000001" customHeight="1" x14ac:dyDescent="0.25">
      <c r="A12" s="17" t="s">
        <v>222</v>
      </c>
      <c r="B12" s="17" t="s">
        <v>153</v>
      </c>
      <c r="C12" s="43" t="s">
        <v>154</v>
      </c>
      <c r="D12" s="43" t="s">
        <v>155</v>
      </c>
      <c r="E12" s="43" t="s">
        <v>156</v>
      </c>
      <c r="F12" s="43" t="s">
        <v>157</v>
      </c>
      <c r="G12" s="43" t="s">
        <v>14</v>
      </c>
      <c r="H12" s="17">
        <v>227</v>
      </c>
      <c r="I12" s="38">
        <f>H12/340</f>
        <v>0.66764705882352937</v>
      </c>
      <c r="J12" s="17">
        <v>53</v>
      </c>
    </row>
    <row r="13" spans="1:10" ht="20.100000000000001" customHeight="1" x14ac:dyDescent="0.25">
      <c r="A13" s="17" t="s">
        <v>223</v>
      </c>
      <c r="B13" s="17" t="s">
        <v>33</v>
      </c>
      <c r="C13" s="17" t="s">
        <v>166</v>
      </c>
      <c r="D13" s="17" t="s">
        <v>167</v>
      </c>
      <c r="E13" s="17" t="s">
        <v>168</v>
      </c>
      <c r="F13" s="17" t="s">
        <v>169</v>
      </c>
      <c r="G13" s="17" t="s">
        <v>14</v>
      </c>
      <c r="H13" s="1">
        <v>222.5</v>
      </c>
      <c r="I13" s="38">
        <f>H13/340</f>
        <v>0.65441176470588236</v>
      </c>
      <c r="J13" s="1">
        <v>53</v>
      </c>
    </row>
    <row r="14" spans="1:10" ht="20.100000000000001" customHeight="1" x14ac:dyDescent="0.25">
      <c r="A14" s="17" t="s">
        <v>213</v>
      </c>
      <c r="B14" s="17" t="s">
        <v>48</v>
      </c>
      <c r="C14" s="17" t="s">
        <v>158</v>
      </c>
      <c r="D14" s="17" t="s">
        <v>159</v>
      </c>
      <c r="E14" s="17" t="s">
        <v>160</v>
      </c>
      <c r="F14" s="17" t="s">
        <v>161</v>
      </c>
      <c r="G14" s="17" t="s">
        <v>13</v>
      </c>
      <c r="H14" s="17">
        <v>240</v>
      </c>
      <c r="I14" s="38">
        <f>H14/340</f>
        <v>0.70588235294117652</v>
      </c>
      <c r="J14" s="17">
        <v>58</v>
      </c>
    </row>
    <row r="15" spans="1:10" ht="20.100000000000001" customHeight="1" x14ac:dyDescent="0.25">
      <c r="A15" s="17" t="s">
        <v>214</v>
      </c>
      <c r="B15" s="17" t="s">
        <v>45</v>
      </c>
      <c r="C15" s="17" t="s">
        <v>149</v>
      </c>
      <c r="D15" s="17" t="s">
        <v>150</v>
      </c>
      <c r="E15" s="17" t="s">
        <v>151</v>
      </c>
      <c r="F15" s="17" t="s">
        <v>152</v>
      </c>
      <c r="G15" s="17" t="s">
        <v>13</v>
      </c>
      <c r="H15" s="17">
        <v>232.5</v>
      </c>
      <c r="I15" s="38">
        <f>H15/340</f>
        <v>0.68382352941176472</v>
      </c>
      <c r="J15" s="17">
        <v>55</v>
      </c>
    </row>
    <row r="16" spans="1:10" ht="20.100000000000001" customHeight="1" x14ac:dyDescent="0.25">
      <c r="A16" s="16" t="s">
        <v>215</v>
      </c>
      <c r="B16" s="19">
        <v>18</v>
      </c>
      <c r="C16" s="1" t="s">
        <v>217</v>
      </c>
      <c r="D16" s="1" t="s">
        <v>218</v>
      </c>
      <c r="E16" s="1" t="s">
        <v>219</v>
      </c>
      <c r="F16" s="1" t="s">
        <v>220</v>
      </c>
      <c r="G16" s="1" t="s">
        <v>13</v>
      </c>
      <c r="H16" s="17">
        <v>226.5</v>
      </c>
      <c r="I16" s="38">
        <f>H16/340</f>
        <v>0.66617647058823526</v>
      </c>
      <c r="J16" s="17">
        <v>52</v>
      </c>
    </row>
    <row r="17" spans="1:10" ht="20.100000000000001" customHeight="1" x14ac:dyDescent="0.25">
      <c r="A17" s="17" t="s">
        <v>216</v>
      </c>
      <c r="B17" s="17" t="s">
        <v>32</v>
      </c>
      <c r="C17" s="17" t="s">
        <v>162</v>
      </c>
      <c r="D17" s="17" t="s">
        <v>119</v>
      </c>
      <c r="E17" s="17" t="s">
        <v>163</v>
      </c>
      <c r="F17" s="17" t="s">
        <v>164</v>
      </c>
      <c r="G17" s="17" t="s">
        <v>13</v>
      </c>
      <c r="H17" s="17">
        <v>221</v>
      </c>
      <c r="I17" s="38">
        <f>H17/340</f>
        <v>0.65</v>
      </c>
      <c r="J17" s="17">
        <v>51</v>
      </c>
    </row>
  </sheetData>
  <sortState xmlns:xlrd2="http://schemas.microsoft.com/office/spreadsheetml/2017/richdata2" ref="A11:J17">
    <sortCondition ref="G11:G17" customList="Gold,Silver,Bronze"/>
    <sortCondition descending="1" ref="H11:H17"/>
  </sortState>
  <pageMargins left="0.7" right="0.7" top="0.75" bottom="0.75" header="0.3" footer="0.3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3"/>
  <sheetViews>
    <sheetView tabSelected="1" workbookViewId="0">
      <selection activeCell="A13" sqref="A13"/>
    </sheetView>
  </sheetViews>
  <sheetFormatPr defaultRowHeight="15" x14ac:dyDescent="0.25"/>
  <cols>
    <col min="3" max="3" width="20.42578125" customWidth="1"/>
    <col min="5" max="5" width="21.28515625" customWidth="1"/>
    <col min="9" max="9" width="9.140625" style="32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80</v>
      </c>
    </row>
    <row r="4" spans="1:10" ht="18.75" x14ac:dyDescent="0.3">
      <c r="A4" s="3" t="s">
        <v>79</v>
      </c>
    </row>
    <row r="5" spans="1:10" ht="18.75" x14ac:dyDescent="0.3">
      <c r="A5" s="3" t="s">
        <v>58</v>
      </c>
    </row>
    <row r="6" spans="1:10" ht="18.75" x14ac:dyDescent="0.3">
      <c r="A6" s="3" t="s">
        <v>15</v>
      </c>
    </row>
    <row r="7" spans="1:10" ht="18.75" x14ac:dyDescent="0.3">
      <c r="A7" s="3" t="s">
        <v>81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33"/>
      <c r="J9" s="2"/>
    </row>
    <row r="10" spans="1:10" ht="15.75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37" t="s">
        <v>8</v>
      </c>
      <c r="J10" s="4" t="s">
        <v>9</v>
      </c>
    </row>
    <row r="11" spans="1:10" ht="20.100000000000001" customHeight="1" x14ac:dyDescent="0.25">
      <c r="A11" s="17" t="s">
        <v>229</v>
      </c>
      <c r="B11" s="17" t="s">
        <v>170</v>
      </c>
      <c r="C11" s="17" t="s">
        <v>171</v>
      </c>
      <c r="D11" s="17" t="s">
        <v>172</v>
      </c>
      <c r="E11" s="17" t="s">
        <v>173</v>
      </c>
      <c r="F11" s="17" t="s">
        <v>174</v>
      </c>
      <c r="G11" s="17" t="s">
        <v>12</v>
      </c>
      <c r="H11" s="17">
        <v>184</v>
      </c>
      <c r="I11" s="38">
        <f>H11/290</f>
        <v>0.6344827586206897</v>
      </c>
      <c r="J11" s="17">
        <v>51</v>
      </c>
    </row>
    <row r="12" spans="1:10" ht="20.100000000000001" customHeight="1" x14ac:dyDescent="0.25">
      <c r="A12" s="17" t="s">
        <v>221</v>
      </c>
      <c r="B12" s="17" t="s">
        <v>31</v>
      </c>
      <c r="C12" s="17" t="s">
        <v>165</v>
      </c>
      <c r="D12" s="17" t="s">
        <v>146</v>
      </c>
      <c r="E12" s="17" t="s">
        <v>147</v>
      </c>
      <c r="F12" s="17" t="s">
        <v>148</v>
      </c>
      <c r="G12" s="17" t="s">
        <v>14</v>
      </c>
      <c r="H12" s="17">
        <v>191</v>
      </c>
      <c r="I12" s="38">
        <f t="shared" ref="I12:I13" si="0">H12/290</f>
        <v>0.6586206896551724</v>
      </c>
      <c r="J12" s="17">
        <v>53</v>
      </c>
    </row>
    <row r="13" spans="1:10" ht="20.100000000000001" customHeight="1" x14ac:dyDescent="0.25">
      <c r="A13" s="17" t="s">
        <v>222</v>
      </c>
      <c r="B13" s="17" t="s">
        <v>36</v>
      </c>
      <c r="C13" s="17" t="s">
        <v>22</v>
      </c>
      <c r="D13" s="17" t="s">
        <v>44</v>
      </c>
      <c r="E13" s="17" t="s">
        <v>75</v>
      </c>
      <c r="F13" s="17" t="s">
        <v>76</v>
      </c>
      <c r="G13" s="17" t="s">
        <v>14</v>
      </c>
      <c r="H13" s="1">
        <v>182</v>
      </c>
      <c r="I13" s="38">
        <f t="shared" si="0"/>
        <v>0.62758620689655176</v>
      </c>
      <c r="J13" s="1">
        <v>52</v>
      </c>
    </row>
  </sheetData>
  <sortState xmlns:xlrd2="http://schemas.microsoft.com/office/spreadsheetml/2017/richdata2" ref="A11:J12">
    <sortCondition ref="G11:G12"/>
    <sortCondition descending="1" ref="H11:H12"/>
  </sortState>
  <pageMargins left="0.7" right="0.7" top="0.75" bottom="0.75" header="0.3" footer="0.3"/>
  <pageSetup paperSize="9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5"/>
  <sheetViews>
    <sheetView topLeftCell="A2" workbookViewId="0">
      <selection activeCell="A13" sqref="A13"/>
    </sheetView>
  </sheetViews>
  <sheetFormatPr defaultRowHeight="15" x14ac:dyDescent="0.25"/>
  <cols>
    <col min="3" max="3" width="24" customWidth="1"/>
    <col min="5" max="5" width="24" customWidth="1"/>
    <col min="9" max="9" width="9.140625" style="32"/>
  </cols>
  <sheetData>
    <row r="1" spans="1:10" ht="18.75" x14ac:dyDescent="0.3">
      <c r="A1" s="3" t="s">
        <v>46</v>
      </c>
    </row>
    <row r="2" spans="1:10" ht="18.75" x14ac:dyDescent="0.3">
      <c r="A2" s="3" t="s">
        <v>10</v>
      </c>
    </row>
    <row r="3" spans="1:10" ht="18.75" x14ac:dyDescent="0.3">
      <c r="A3" s="3" t="s">
        <v>175</v>
      </c>
    </row>
    <row r="4" spans="1:10" ht="18.75" x14ac:dyDescent="0.3">
      <c r="A4" s="3" t="s">
        <v>79</v>
      </c>
    </row>
    <row r="5" spans="1:10" ht="18.75" x14ac:dyDescent="0.3">
      <c r="A5" s="3" t="s">
        <v>59</v>
      </c>
    </row>
    <row r="6" spans="1:10" ht="18.75" x14ac:dyDescent="0.3">
      <c r="A6" s="3" t="s">
        <v>57</v>
      </c>
    </row>
    <row r="7" spans="1:10" ht="18.75" x14ac:dyDescent="0.3">
      <c r="A7" s="3" t="s">
        <v>103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33"/>
      <c r="J9" s="2"/>
    </row>
    <row r="10" spans="1:10" ht="15.75" x14ac:dyDescent="0.25">
      <c r="A10" s="4" t="s">
        <v>24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37" t="s">
        <v>8</v>
      </c>
      <c r="J10" s="4" t="s">
        <v>9</v>
      </c>
    </row>
    <row r="11" spans="1:10" ht="20.100000000000001" customHeight="1" x14ac:dyDescent="0.25">
      <c r="A11" s="17" t="s">
        <v>221</v>
      </c>
      <c r="B11" s="17" t="s">
        <v>63</v>
      </c>
      <c r="C11" s="17" t="s">
        <v>177</v>
      </c>
      <c r="D11" s="17" t="s">
        <v>178</v>
      </c>
      <c r="E11" s="17" t="s">
        <v>179</v>
      </c>
      <c r="F11" s="17" t="s">
        <v>180</v>
      </c>
      <c r="G11" s="17" t="s">
        <v>14</v>
      </c>
      <c r="H11" s="13">
        <v>239.5</v>
      </c>
      <c r="I11" s="31">
        <f>H11/340</f>
        <v>0.7044117647058824</v>
      </c>
      <c r="J11" s="13">
        <v>54</v>
      </c>
    </row>
    <row r="12" spans="1:10" ht="20.100000000000001" customHeight="1" x14ac:dyDescent="0.25">
      <c r="A12" s="17" t="s">
        <v>222</v>
      </c>
      <c r="B12" s="17" t="s">
        <v>176</v>
      </c>
      <c r="C12" s="17" t="s">
        <v>60</v>
      </c>
      <c r="D12" s="17">
        <v>1936675</v>
      </c>
      <c r="E12" s="17" t="s">
        <v>61</v>
      </c>
      <c r="F12" s="17" t="s">
        <v>62</v>
      </c>
      <c r="G12" s="17" t="s">
        <v>14</v>
      </c>
      <c r="H12" s="13">
        <v>202.5</v>
      </c>
      <c r="I12" s="31">
        <f>H12/340</f>
        <v>0.59558823529411764</v>
      </c>
      <c r="J12" s="13">
        <v>48</v>
      </c>
    </row>
    <row r="13" spans="1:10" ht="20.100000000000001" customHeight="1" x14ac:dyDescent="0.25">
      <c r="A13" s="17" t="s">
        <v>223</v>
      </c>
      <c r="B13" s="17" t="s">
        <v>36</v>
      </c>
      <c r="C13" s="17" t="s">
        <v>22</v>
      </c>
      <c r="D13" s="17" t="s">
        <v>44</v>
      </c>
      <c r="E13" s="17" t="s">
        <v>75</v>
      </c>
      <c r="F13" s="17" t="s">
        <v>76</v>
      </c>
      <c r="G13" s="17" t="s">
        <v>14</v>
      </c>
      <c r="H13" s="15">
        <v>200.5</v>
      </c>
      <c r="I13" s="31">
        <f>H13/340</f>
        <v>0.58970588235294119</v>
      </c>
      <c r="J13" s="15">
        <v>49</v>
      </c>
    </row>
    <row r="14" spans="1:10" ht="20.100000000000001" customHeight="1" x14ac:dyDescent="0.25">
      <c r="A14" s="17"/>
      <c r="B14" s="17"/>
      <c r="C14" s="17"/>
      <c r="D14" s="17"/>
      <c r="E14" s="17"/>
      <c r="F14" s="17"/>
      <c r="G14" s="17"/>
      <c r="H14" s="13"/>
      <c r="I14" s="31"/>
      <c r="J14" s="13"/>
    </row>
    <row r="15" spans="1:10" ht="20.100000000000001" customHeight="1" x14ac:dyDescent="0.25">
      <c r="A15" s="18"/>
      <c r="B15" s="20"/>
      <c r="C15" s="20"/>
      <c r="D15" s="20"/>
      <c r="E15" s="20"/>
      <c r="F15" s="20"/>
      <c r="G15" s="20"/>
      <c r="H15" s="14"/>
      <c r="I15" s="40"/>
      <c r="J15" s="14"/>
    </row>
  </sheetData>
  <sortState xmlns:xlrd2="http://schemas.microsoft.com/office/spreadsheetml/2017/richdata2" ref="A11:J13">
    <sortCondition ref="G11:G13" customList="Gold,Silver,Bronze"/>
    <sortCondition descending="1" ref="H11:H13"/>
  </sortState>
  <pageMargins left="0.7" right="0.7" top="0.75" bottom="0.75" header="0.3" footer="0.3"/>
  <pageSetup paperSize="9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381C9-6803-4538-9BD3-ADE528BEEA0A}">
  <dimension ref="A1:J17"/>
  <sheetViews>
    <sheetView topLeftCell="A2" workbookViewId="0">
      <selection activeCell="A16" sqref="A16"/>
    </sheetView>
  </sheetViews>
  <sheetFormatPr defaultRowHeight="15" x14ac:dyDescent="0.25"/>
  <cols>
    <col min="3" max="3" width="18.5703125" customWidth="1"/>
    <col min="5" max="5" width="27.28515625" customWidth="1"/>
    <col min="6" max="6" width="12.85546875" customWidth="1"/>
    <col min="9" max="9" width="9.140625" style="32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181</v>
      </c>
    </row>
    <row r="4" spans="1:10" ht="18.75" x14ac:dyDescent="0.3">
      <c r="A4" s="3" t="s">
        <v>79</v>
      </c>
    </row>
    <row r="5" spans="1:10" ht="18.75" x14ac:dyDescent="0.3">
      <c r="A5" s="3" t="s">
        <v>65</v>
      </c>
    </row>
    <row r="6" spans="1:10" ht="18.75" x14ac:dyDescent="0.3">
      <c r="A6" s="3" t="s">
        <v>57</v>
      </c>
    </row>
    <row r="7" spans="1:10" ht="18.75" x14ac:dyDescent="0.3">
      <c r="A7" s="3" t="s">
        <v>73</v>
      </c>
    </row>
    <row r="10" spans="1:10" ht="15.75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37" t="s">
        <v>8</v>
      </c>
      <c r="J10" s="4" t="s">
        <v>9</v>
      </c>
    </row>
    <row r="11" spans="1:10" ht="20.100000000000001" customHeight="1" x14ac:dyDescent="0.25">
      <c r="A11" s="21" t="s">
        <v>225</v>
      </c>
      <c r="B11" s="17" t="s">
        <v>54</v>
      </c>
      <c r="C11" s="17" t="s">
        <v>203</v>
      </c>
      <c r="D11" s="17" t="s">
        <v>204</v>
      </c>
      <c r="E11" s="17" t="s">
        <v>205</v>
      </c>
      <c r="F11" s="17" t="s">
        <v>206</v>
      </c>
      <c r="G11" s="17" t="s">
        <v>12</v>
      </c>
      <c r="H11" s="41">
        <v>245</v>
      </c>
      <c r="I11" s="38">
        <f>H11/340</f>
        <v>0.72058823529411764</v>
      </c>
      <c r="J11" s="1">
        <v>15</v>
      </c>
    </row>
    <row r="12" spans="1:10" ht="20.100000000000001" customHeight="1" x14ac:dyDescent="0.25">
      <c r="A12" s="21" t="s">
        <v>231</v>
      </c>
      <c r="B12" s="17" t="s">
        <v>195</v>
      </c>
      <c r="C12" s="17" t="s">
        <v>23</v>
      </c>
      <c r="D12" s="17" t="s">
        <v>50</v>
      </c>
      <c r="E12" s="17" t="s">
        <v>196</v>
      </c>
      <c r="F12" s="17" t="s">
        <v>197</v>
      </c>
      <c r="G12" s="17" t="s">
        <v>12</v>
      </c>
      <c r="H12" s="36">
        <v>238</v>
      </c>
      <c r="I12" s="38">
        <f>H12/340</f>
        <v>0.7</v>
      </c>
      <c r="J12" s="17">
        <v>15</v>
      </c>
    </row>
    <row r="13" spans="1:10" ht="20.100000000000001" customHeight="1" x14ac:dyDescent="0.25">
      <c r="A13" s="21" t="s">
        <v>232</v>
      </c>
      <c r="B13" s="17" t="s">
        <v>51</v>
      </c>
      <c r="C13" s="17" t="s">
        <v>199</v>
      </c>
      <c r="D13" s="17" t="s">
        <v>200</v>
      </c>
      <c r="E13" s="17" t="s">
        <v>201</v>
      </c>
      <c r="F13" s="17" t="s">
        <v>202</v>
      </c>
      <c r="G13" s="17" t="s">
        <v>12</v>
      </c>
      <c r="H13" s="41">
        <v>225</v>
      </c>
      <c r="I13" s="38">
        <f>H13/340</f>
        <v>0.66176470588235292</v>
      </c>
      <c r="J13" s="1">
        <v>13</v>
      </c>
    </row>
    <row r="14" spans="1:10" ht="20.100000000000001" customHeight="1" x14ac:dyDescent="0.25">
      <c r="A14" s="21" t="s">
        <v>233</v>
      </c>
      <c r="B14" s="17" t="s">
        <v>52</v>
      </c>
      <c r="C14" s="17" t="s">
        <v>191</v>
      </c>
      <c r="D14" s="17" t="s">
        <v>192</v>
      </c>
      <c r="E14" s="17" t="s">
        <v>193</v>
      </c>
      <c r="F14" s="17" t="s">
        <v>194</v>
      </c>
      <c r="G14" s="17" t="s">
        <v>14</v>
      </c>
      <c r="H14" s="36">
        <v>216.5</v>
      </c>
      <c r="I14" s="38">
        <f>H14/340</f>
        <v>0.6367647058823529</v>
      </c>
      <c r="J14" s="17">
        <v>13</v>
      </c>
    </row>
    <row r="15" spans="1:10" ht="20.100000000000001" customHeight="1" x14ac:dyDescent="0.25">
      <c r="A15" s="21" t="s">
        <v>222</v>
      </c>
      <c r="B15" s="17" t="s">
        <v>198</v>
      </c>
      <c r="C15" s="17" t="s">
        <v>68</v>
      </c>
      <c r="D15" s="17" t="s">
        <v>64</v>
      </c>
      <c r="E15" s="17" t="s">
        <v>69</v>
      </c>
      <c r="F15" s="17" t="s">
        <v>70</v>
      </c>
      <c r="G15" s="17" t="s">
        <v>14</v>
      </c>
      <c r="H15" s="1">
        <v>196.5</v>
      </c>
      <c r="I15" s="38">
        <f>H15/340</f>
        <v>0.57794117647058818</v>
      </c>
      <c r="J15" s="1">
        <v>12</v>
      </c>
    </row>
    <row r="16" spans="1:10" ht="20.100000000000001" customHeight="1" x14ac:dyDescent="0.25">
      <c r="A16" s="17" t="s">
        <v>213</v>
      </c>
      <c r="B16" s="17" t="s">
        <v>27</v>
      </c>
      <c r="C16" s="17" t="s">
        <v>187</v>
      </c>
      <c r="D16" s="17" t="s">
        <v>188</v>
      </c>
      <c r="E16" s="17" t="s">
        <v>189</v>
      </c>
      <c r="F16" s="17" t="s">
        <v>190</v>
      </c>
      <c r="G16" s="17" t="s">
        <v>13</v>
      </c>
      <c r="H16" s="17">
        <v>207</v>
      </c>
      <c r="I16" s="38">
        <f>H16/340</f>
        <v>0.60882352941176465</v>
      </c>
      <c r="J16" s="17">
        <v>13</v>
      </c>
    </row>
    <row r="17" spans="1:10" ht="20.100000000000001" customHeight="1" x14ac:dyDescent="0.25">
      <c r="A17" s="17" t="s">
        <v>77</v>
      </c>
      <c r="B17" s="17" t="s">
        <v>182</v>
      </c>
      <c r="C17" s="17" t="s">
        <v>183</v>
      </c>
      <c r="D17" s="17" t="s">
        <v>184</v>
      </c>
      <c r="E17" s="17" t="s">
        <v>185</v>
      </c>
      <c r="F17" s="17" t="s">
        <v>186</v>
      </c>
      <c r="G17" s="17" t="s">
        <v>77</v>
      </c>
      <c r="H17" s="22" t="s">
        <v>77</v>
      </c>
      <c r="I17" s="44" t="s">
        <v>77</v>
      </c>
      <c r="J17" s="22" t="s">
        <v>77</v>
      </c>
    </row>
  </sheetData>
  <sortState xmlns:xlrd2="http://schemas.microsoft.com/office/spreadsheetml/2017/richdata2" ref="A11:J16">
    <sortCondition ref="G11:G16" customList="Gold,Silver,Bronze"/>
    <sortCondition descending="1" ref="H11:H16"/>
  </sortState>
  <pageMargins left="0.7" right="0.7" top="0.75" bottom="0.75" header="0.3" footer="0.3"/>
  <pageSetup paperSize="9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A3C2D0746BAE43BEF1C06B61FF04F4" ma:contentTypeVersion="12" ma:contentTypeDescription="Create a new document." ma:contentTypeScope="" ma:versionID="a76020e0f6d9e1715b2fda1e27eccbce">
  <xsd:schema xmlns:xsd="http://www.w3.org/2001/XMLSchema" xmlns:xs="http://www.w3.org/2001/XMLSchema" xmlns:p="http://schemas.microsoft.com/office/2006/metadata/properties" xmlns:ns2="014bbe7b-656b-4307-bc84-345a153590a8" xmlns:ns3="1c370b71-9b4a-48c4-874e-76e144e1a37a" targetNamespace="http://schemas.microsoft.com/office/2006/metadata/properties" ma:root="true" ma:fieldsID="16161a68ccd363da8323b95ac77c5d92" ns2:_="" ns3:_="">
    <xsd:import namespace="014bbe7b-656b-4307-bc84-345a153590a8"/>
    <xsd:import namespace="1c370b71-9b4a-48c4-874e-76e144e1a3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bbe7b-656b-4307-bc84-345a153590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70b71-9b4a-48c4-874e-76e144e1a37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5A3921-4F0F-43D8-B6F6-1F956CC3A0D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782A60-328E-4894-82FC-A34531AF5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4bbe7b-656b-4307-bc84-345a153590a8"/>
    <ds:schemaRef ds:uri="1c370b71-9b4a-48c4-874e-76e144e1a3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9F714B-3EAF-4E99-8E4C-35AE4E2DD0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Class 1 Prelim  17a</vt:lpstr>
      <vt:lpstr>Class 2 Prelim 19 Q</vt:lpstr>
      <vt:lpstr>Class 3 Novice 23 </vt:lpstr>
      <vt:lpstr>Class 4 Novice 37aQ</vt:lpstr>
      <vt:lpstr>Class 5 Ele 45</vt:lpstr>
      <vt:lpstr>Class 6 Ele 53 Q</vt:lpstr>
      <vt:lpstr>Class 7 Medium 61</vt:lpstr>
      <vt:lpstr>Class 8 Med 73 Q</vt:lpstr>
      <vt:lpstr>Class 12 PSG Q</vt:lpstr>
      <vt:lpstr>Class 13 Inter I</vt:lpstr>
      <vt:lpstr>Class 18 Novice FSM Q</vt:lpstr>
      <vt:lpstr>Class 19 Ele FSM Q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Faye Dawson</dc:creator>
  <cp:keywords/>
  <dc:description/>
  <cp:lastModifiedBy>Samantha Williams</cp:lastModifiedBy>
  <cp:revision/>
  <cp:lastPrinted>2021-06-29T16:54:26Z</cp:lastPrinted>
  <dcterms:created xsi:type="dcterms:W3CDTF">2019-10-07T12:12:15Z</dcterms:created>
  <dcterms:modified xsi:type="dcterms:W3CDTF">2022-07-08T15:14:47Z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0x010100C9A3C2D0746BAE43BEF1C06B61FF04F4</vt:lpwstr>
  </property>
</Properties>
</file>