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27" documentId="8_{B9BE5FF5-954A-45C4-8DBA-08C7151360D1}" xr6:coauthVersionLast="47" xr6:coauthVersionMax="47" xr10:uidLastSave="{9A9D1D05-8320-40CD-B5EE-A4EF5C4718EA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 61" sheetId="30" r:id="rId7"/>
    <sheet name="Class 8 Medium 73 Q" sheetId="31" r:id="rId8"/>
    <sheet name="Class 9 Adv Med 85 Q" sheetId="33" r:id="rId9"/>
    <sheet name="Class 10 Adv Med 98 Q" sheetId="28" r:id="rId10"/>
    <sheet name="Class 12 PSG Q" sheetId="23" r:id="rId11"/>
    <sheet name="Class 13 Inter I" sheetId="34" r:id="rId12"/>
    <sheet name="Class 15 GP" sheetId="35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3" l="1"/>
  <c r="I14" i="33"/>
  <c r="I13" i="33"/>
  <c r="I12" i="33"/>
  <c r="I15" i="33"/>
  <c r="I12" i="6"/>
  <c r="I15" i="6"/>
  <c r="I11" i="6"/>
  <c r="I13" i="6"/>
  <c r="I16" i="6"/>
  <c r="I17" i="6"/>
  <c r="I14" i="6"/>
  <c r="I18" i="8"/>
  <c r="I19" i="8"/>
  <c r="I13" i="8"/>
  <c r="I16" i="8"/>
  <c r="I20" i="8"/>
  <c r="I12" i="8"/>
  <c r="I14" i="8"/>
  <c r="I11" i="8"/>
  <c r="I17" i="8"/>
  <c r="I15" i="8"/>
  <c r="I12" i="9"/>
  <c r="I13" i="9"/>
  <c r="I11" i="9"/>
  <c r="I15" i="9"/>
  <c r="I14" i="9"/>
  <c r="I16" i="9"/>
  <c r="I14" i="30"/>
  <c r="I20" i="30"/>
  <c r="I11" i="30"/>
  <c r="I18" i="30"/>
  <c r="I16" i="30"/>
  <c r="I15" i="30"/>
  <c r="I21" i="30"/>
  <c r="I19" i="30"/>
  <c r="I12" i="30"/>
  <c r="I17" i="30"/>
  <c r="I13" i="30"/>
  <c r="I11" i="31"/>
  <c r="I18" i="31"/>
  <c r="I17" i="31"/>
  <c r="I14" i="31"/>
  <c r="I19" i="31"/>
  <c r="I16" i="31"/>
  <c r="I13" i="31"/>
  <c r="I15" i="31"/>
  <c r="I12" i="31"/>
  <c r="I11" i="34"/>
  <c r="I10" i="34"/>
  <c r="I10" i="35"/>
  <c r="I11" i="28"/>
  <c r="I13" i="28"/>
  <c r="I15" i="7"/>
  <c r="I17" i="7"/>
  <c r="I11" i="7"/>
  <c r="I14" i="5"/>
  <c r="I12" i="4"/>
  <c r="I13" i="4"/>
  <c r="I11" i="4"/>
  <c r="I13" i="5"/>
  <c r="I15" i="5"/>
  <c r="I12" i="5"/>
  <c r="I17" i="5"/>
  <c r="I16" i="5"/>
  <c r="I16" i="4"/>
  <c r="I15" i="4"/>
  <c r="I10" i="4"/>
  <c r="I14" i="28"/>
  <c r="I13" i="23"/>
  <c r="I11" i="23"/>
  <c r="I11" i="5"/>
  <c r="I19" i="7"/>
  <c r="I12" i="7"/>
  <c r="I14" i="7"/>
  <c r="I13" i="7"/>
  <c r="I18" i="7"/>
  <c r="I16" i="7"/>
  <c r="I14" i="4"/>
  <c r="I12" i="28"/>
  <c r="I12" i="23"/>
  <c r="I18" i="5"/>
</calcChain>
</file>

<file path=xl/sharedStrings.xml><?xml version="1.0" encoding="utf-8"?>
<sst xmlns="http://schemas.openxmlformats.org/spreadsheetml/2006/main" count="795" uniqueCount="303">
  <si>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</si>
  <si>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</si>
  <si>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</si>
  <si>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</si>
  <si>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</si>
  <si>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</si>
  <si>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</si>
  <si>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</si>
  <si>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</si>
  <si>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</si>
  <si>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</si>
  <si>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</si>
  <si>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</si>
  <si>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</si>
  <si>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</si>
  <si>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</si>
  <si>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</si>
  <si>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</si>
  <si>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</si>
  <si>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</si>
  <si>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17</t>
  </si>
  <si>
    <t>19</t>
  </si>
  <si>
    <t>12</t>
  </si>
  <si>
    <t xml:space="preserve">Time </t>
  </si>
  <si>
    <t>3</t>
  </si>
  <si>
    <t>7</t>
  </si>
  <si>
    <t>10</t>
  </si>
  <si>
    <t>14</t>
  </si>
  <si>
    <t>13</t>
  </si>
  <si>
    <t>Venue : Brook Farm EC</t>
  </si>
  <si>
    <t>18</t>
  </si>
  <si>
    <t>9</t>
  </si>
  <si>
    <t>Total Points: 340</t>
  </si>
  <si>
    <t>2</t>
  </si>
  <si>
    <t>Test/Class : PSG / 12</t>
  </si>
  <si>
    <t xml:space="preserve">Place </t>
  </si>
  <si>
    <t>8</t>
  </si>
  <si>
    <t/>
  </si>
  <si>
    <t>Total Points: 380</t>
  </si>
  <si>
    <t>5</t>
  </si>
  <si>
    <t>4</t>
  </si>
  <si>
    <t>15</t>
  </si>
  <si>
    <t>Carol O'Brien</t>
  </si>
  <si>
    <t>172588</t>
  </si>
  <si>
    <t>Ladies Wish</t>
  </si>
  <si>
    <t>1536084</t>
  </si>
  <si>
    <t>Janette Frost</t>
  </si>
  <si>
    <t>26140</t>
  </si>
  <si>
    <t>Test/Class : N37a / 4</t>
  </si>
  <si>
    <t>Total Points: 270</t>
  </si>
  <si>
    <t>1</t>
  </si>
  <si>
    <t>39</t>
  </si>
  <si>
    <t>25</t>
  </si>
  <si>
    <t>37</t>
  </si>
  <si>
    <t>6</t>
  </si>
  <si>
    <t>Suzanne Dipple</t>
  </si>
  <si>
    <t>Sanson De Ligero</t>
  </si>
  <si>
    <t>Debbie Bond</t>
  </si>
  <si>
    <t>403124</t>
  </si>
  <si>
    <t>1945617</t>
  </si>
  <si>
    <t>1510123</t>
  </si>
  <si>
    <t>34</t>
  </si>
  <si>
    <t>29</t>
  </si>
  <si>
    <t>28</t>
  </si>
  <si>
    <t>23</t>
  </si>
  <si>
    <t>Guapero II</t>
  </si>
  <si>
    <t>1947981</t>
  </si>
  <si>
    <t>36</t>
  </si>
  <si>
    <t>Test/Class : 6 / E53</t>
  </si>
  <si>
    <t>24</t>
  </si>
  <si>
    <t>32</t>
  </si>
  <si>
    <t>40</t>
  </si>
  <si>
    <t>Test/Class : AM98 / 10</t>
  </si>
  <si>
    <t>Tabitha Perry</t>
  </si>
  <si>
    <t>47058</t>
  </si>
  <si>
    <t>Dr Frankenstein</t>
  </si>
  <si>
    <t>1947755</t>
  </si>
  <si>
    <t>21</t>
  </si>
  <si>
    <t>31</t>
  </si>
  <si>
    <t>30</t>
  </si>
  <si>
    <t>35</t>
  </si>
  <si>
    <t>Test/Class : GP / 15</t>
  </si>
  <si>
    <t>11</t>
  </si>
  <si>
    <t>38</t>
  </si>
  <si>
    <t>27</t>
  </si>
  <si>
    <t>Start Date : 5 March 2023</t>
  </si>
  <si>
    <t xml:space="preserve">Judge(s) : Rachel Staples </t>
  </si>
  <si>
    <t>49</t>
  </si>
  <si>
    <t>Leanne Wakefield</t>
  </si>
  <si>
    <t>1925218</t>
  </si>
  <si>
    <t>Brendonhill Silver Legend</t>
  </si>
  <si>
    <t>1944834</t>
  </si>
  <si>
    <t>Rianne Buchan</t>
  </si>
  <si>
    <t>1922478</t>
  </si>
  <si>
    <t>Colour of Money</t>
  </si>
  <si>
    <t>1945684</t>
  </si>
  <si>
    <t>Natalie Duncan</t>
  </si>
  <si>
    <t>1048586</t>
  </si>
  <si>
    <t>Tontoe</t>
  </si>
  <si>
    <t>1945499</t>
  </si>
  <si>
    <t>Mito</t>
  </si>
  <si>
    <t>1949611</t>
  </si>
  <si>
    <t>42</t>
  </si>
  <si>
    <t>Claire Conway</t>
  </si>
  <si>
    <t>1940828</t>
  </si>
  <si>
    <t>LVA WINTERS RASCAL</t>
  </si>
  <si>
    <t>1935354</t>
  </si>
  <si>
    <t>44</t>
  </si>
  <si>
    <t>Hayley Cooper</t>
  </si>
  <si>
    <t>1919603</t>
  </si>
  <si>
    <t>Miss Fawkes</t>
  </si>
  <si>
    <t>1941866</t>
  </si>
  <si>
    <t>Katie Huddle</t>
  </si>
  <si>
    <t>1612351</t>
  </si>
  <si>
    <t>Stelvio van de kiekenshoef</t>
  </si>
  <si>
    <t>1949332</t>
  </si>
  <si>
    <t>Event Type : BD Reg I- GP</t>
  </si>
  <si>
    <t>Event Type : BD Reg I-GP</t>
  </si>
  <si>
    <t>43</t>
  </si>
  <si>
    <t>Kirsty Taylor</t>
  </si>
  <si>
    <t>1040423</t>
  </si>
  <si>
    <t>Myspires Free Spirit</t>
  </si>
  <si>
    <t>1935140</t>
  </si>
  <si>
    <t>Jayne Scrivener</t>
  </si>
  <si>
    <t>1917772</t>
  </si>
  <si>
    <t>Oliver Meadows</t>
  </si>
  <si>
    <t>1939167</t>
  </si>
  <si>
    <t>Nicola OCallaghan</t>
  </si>
  <si>
    <t>402748</t>
  </si>
  <si>
    <t>Teranno</t>
  </si>
  <si>
    <t>1942637</t>
  </si>
  <si>
    <t>Judge(s) : Rachel Staples</t>
  </si>
  <si>
    <t>Test/Class : N22 / 3</t>
  </si>
  <si>
    <t xml:space="preserve">Judge(s) : Debbie Morgan </t>
  </si>
  <si>
    <t>Linda Anderson</t>
  </si>
  <si>
    <t>366579</t>
  </si>
  <si>
    <t>Isanory</t>
  </si>
  <si>
    <t>1834494</t>
  </si>
  <si>
    <t>Josie-May Reynolds</t>
  </si>
  <si>
    <t>1923699</t>
  </si>
  <si>
    <t>Rockwell Phenakite</t>
  </si>
  <si>
    <t>1947999</t>
  </si>
  <si>
    <t>47</t>
  </si>
  <si>
    <t>Aimie-Justine Coleman</t>
  </si>
  <si>
    <t>1511849</t>
  </si>
  <si>
    <t>World horse welfare Tunassi boy</t>
  </si>
  <si>
    <t>1931409</t>
  </si>
  <si>
    <t>Rachel Ovens</t>
  </si>
  <si>
    <t>285102</t>
  </si>
  <si>
    <t>Majority On The Hill</t>
  </si>
  <si>
    <t>1943213</t>
  </si>
  <si>
    <t>26</t>
  </si>
  <si>
    <t>Jasmin Palmer</t>
  </si>
  <si>
    <t>1920604</t>
  </si>
  <si>
    <t>Pencarder Red Ruby</t>
  </si>
  <si>
    <t>1943185</t>
  </si>
  <si>
    <t>Kit Rolfe</t>
  </si>
  <si>
    <t>31631</t>
  </si>
  <si>
    <t>Kavanaghs Imperial Assal</t>
  </si>
  <si>
    <t>1937124</t>
  </si>
  <si>
    <t>Martin Watts</t>
  </si>
  <si>
    <t>1910972</t>
  </si>
  <si>
    <t>Quidams Choice</t>
  </si>
  <si>
    <t>To follow</t>
  </si>
  <si>
    <t>Charlotte Fogel</t>
  </si>
  <si>
    <t>1811496</t>
  </si>
  <si>
    <t>Royal William</t>
  </si>
  <si>
    <t>1530982</t>
  </si>
  <si>
    <t xml:space="preserve">Test/Class : E40 /5 </t>
  </si>
  <si>
    <t>Judge(s) : Debbie Morgan</t>
  </si>
  <si>
    <t>Rocky Leahy</t>
  </si>
  <si>
    <t>1917968</t>
  </si>
  <si>
    <t>BERNWODE BRITVIK</t>
  </si>
  <si>
    <t>143717</t>
  </si>
  <si>
    <t>Colleen Taylor</t>
  </si>
  <si>
    <t>241830</t>
  </si>
  <si>
    <t>Clorogue Frost</t>
  </si>
  <si>
    <t>1534980</t>
  </si>
  <si>
    <t>Sarah Wilson</t>
  </si>
  <si>
    <t>260312</t>
  </si>
  <si>
    <t>Gichello z</t>
  </si>
  <si>
    <t>193509</t>
  </si>
  <si>
    <t>Melissa Storey</t>
  </si>
  <si>
    <t>130524</t>
  </si>
  <si>
    <t>Fernside Dakota</t>
  </si>
  <si>
    <t>1932735</t>
  </si>
  <si>
    <t>45</t>
  </si>
  <si>
    <t>Fiona Brennan</t>
  </si>
  <si>
    <t>263010</t>
  </si>
  <si>
    <t>Faradice</t>
  </si>
  <si>
    <t>1942036</t>
  </si>
  <si>
    <t>Skysurfers</t>
  </si>
  <si>
    <t>1935701</t>
  </si>
  <si>
    <t xml:space="preserve">Judge(s) : Jane Howard </t>
  </si>
  <si>
    <t>Theresa Britton</t>
  </si>
  <si>
    <t>1512561</t>
  </si>
  <si>
    <t>Gungadin</t>
  </si>
  <si>
    <t>1534146</t>
  </si>
  <si>
    <t>Daisy Adamson</t>
  </si>
  <si>
    <t>1919997</t>
  </si>
  <si>
    <t>Sugar Rush I</t>
  </si>
  <si>
    <t>1942376</t>
  </si>
  <si>
    <t>Test/Class : M61 / 7</t>
  </si>
  <si>
    <t>41</t>
  </si>
  <si>
    <t>Alison Gurney</t>
  </si>
  <si>
    <t>1411531</t>
  </si>
  <si>
    <t>Chica d'Oro</t>
  </si>
  <si>
    <t>59135</t>
  </si>
  <si>
    <t>Charles Davis</t>
  </si>
  <si>
    <t>365270</t>
  </si>
  <si>
    <t>Quenta B D</t>
  </si>
  <si>
    <t>1939352</t>
  </si>
  <si>
    <t>48</t>
  </si>
  <si>
    <t>Daisy Willmott</t>
  </si>
  <si>
    <t>1511437</t>
  </si>
  <si>
    <t>Pigbush Buster</t>
  </si>
  <si>
    <t>1933872</t>
  </si>
  <si>
    <t>Sam Lees</t>
  </si>
  <si>
    <t>1924027</t>
  </si>
  <si>
    <t>Linkswood Rowen</t>
  </si>
  <si>
    <t>1948102</t>
  </si>
  <si>
    <t>Cheryl Tuff</t>
  </si>
  <si>
    <t>326631</t>
  </si>
  <si>
    <t>Ritter Sport</t>
  </si>
  <si>
    <t>57307</t>
  </si>
  <si>
    <t>Rachel Stone</t>
  </si>
  <si>
    <t>1915369</t>
  </si>
  <si>
    <t>Meterpolly Spring Blossom</t>
  </si>
  <si>
    <t>1936127</t>
  </si>
  <si>
    <t>Lucy Payne</t>
  </si>
  <si>
    <t>1915289</t>
  </si>
  <si>
    <t>Mabel 55</t>
  </si>
  <si>
    <t>1941589</t>
  </si>
  <si>
    <t>Trevor Downham</t>
  </si>
  <si>
    <t>18252</t>
  </si>
  <si>
    <t>Di Grazia</t>
  </si>
  <si>
    <t>1734234</t>
  </si>
  <si>
    <t>Test/Class : M73 / 8</t>
  </si>
  <si>
    <t>20</t>
  </si>
  <si>
    <t>Kathy Phillips</t>
  </si>
  <si>
    <t>168262</t>
  </si>
  <si>
    <t>Lauries Invader</t>
  </si>
  <si>
    <t>51736</t>
  </si>
  <si>
    <t>Lisa Kimm</t>
  </si>
  <si>
    <t>370061</t>
  </si>
  <si>
    <t>Showmakers Gemini</t>
  </si>
  <si>
    <t>1531940</t>
  </si>
  <si>
    <t>Test/Class : 9 / AM85</t>
  </si>
  <si>
    <t>Anna Bradbury</t>
  </si>
  <si>
    <t>183814</t>
  </si>
  <si>
    <t>Cosa Nostra</t>
  </si>
  <si>
    <t>1735112</t>
  </si>
  <si>
    <t>46</t>
  </si>
  <si>
    <t>Rachel Scott</t>
  </si>
  <si>
    <t>1912209</t>
  </si>
  <si>
    <t>Showgirl madonna</t>
  </si>
  <si>
    <t>1943432</t>
  </si>
  <si>
    <t>50</t>
  </si>
  <si>
    <t>Kirstie Hamilton-Campbell</t>
  </si>
  <si>
    <t>190640</t>
  </si>
  <si>
    <t>Elningio</t>
  </si>
  <si>
    <t>1630857</t>
  </si>
  <si>
    <t>Event Type : Reg BD I - GP</t>
  </si>
  <si>
    <t>Cornelia Omahony</t>
  </si>
  <si>
    <t>1512966</t>
  </si>
  <si>
    <t>Gravitas II</t>
  </si>
  <si>
    <t>1534793</t>
  </si>
  <si>
    <t>Midnight Cassini</t>
  </si>
  <si>
    <t>49743</t>
  </si>
  <si>
    <t>Hilary French</t>
  </si>
  <si>
    <t>268585</t>
  </si>
  <si>
    <t>Adaeus</t>
  </si>
  <si>
    <t>1833463</t>
  </si>
  <si>
    <t>Test/Class : Inter I  / 13</t>
  </si>
  <si>
    <t>Formidable</t>
  </si>
  <si>
    <t>1534792</t>
  </si>
  <si>
    <t>Total Points: 460</t>
  </si>
  <si>
    <t>Total Points: 310</t>
  </si>
  <si>
    <t>Josie May Reynolds</t>
  </si>
  <si>
    <t>Ducos</t>
  </si>
  <si>
    <t>1947595</t>
  </si>
  <si>
    <t>1G</t>
  </si>
  <si>
    <t xml:space="preserve">1S </t>
  </si>
  <si>
    <t>2S</t>
  </si>
  <si>
    <t>1B (1st)</t>
  </si>
  <si>
    <t>2B</t>
  </si>
  <si>
    <t>3B</t>
  </si>
  <si>
    <t>4B</t>
  </si>
  <si>
    <t>1S (1st)</t>
  </si>
  <si>
    <t>3S</t>
  </si>
  <si>
    <t>1B</t>
  </si>
  <si>
    <t>4S</t>
  </si>
  <si>
    <t>5S</t>
  </si>
  <si>
    <t>6S</t>
  </si>
  <si>
    <t>3S=</t>
  </si>
  <si>
    <t>1G (1st)</t>
  </si>
  <si>
    <t>1S</t>
  </si>
  <si>
    <t>1B (2nd)</t>
  </si>
  <si>
    <t>5B</t>
  </si>
  <si>
    <t>6B</t>
  </si>
  <si>
    <t>7B</t>
  </si>
  <si>
    <t>2G</t>
  </si>
  <si>
    <t>2S (2nd)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</si>
</sst>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6" fillId="0" borderId="1" xfId="0" applyFont="1" applyBorder="1"/>
    <xf numFmtId="20" fontId="5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0" fontId="6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0" fillId="0" borderId="1" xfId="0" applyNumberFormat="1" applyBorder="1"/>
    <xf numFmtId="10" fontId="1" fillId="3" borderId="1" xfId="1" applyNumberFormat="1" applyFill="1" applyBorder="1" applyAlignment="1">
      <alignment horizontal="right"/>
    </xf>
    <xf numFmtId="0" fontId="6" fillId="0" borderId="0" xfId="0" applyFont="1"/>
    <xf numFmtId="164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tabSelected="1" workbookViewId="0">
      <selection activeCell="A16" sqref="A16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117</v>
      </c>
    </row>
    <row r="4" spans="1:10" ht="18.75" x14ac:dyDescent="0.3">
      <c r="A4" s="3" t="s">
        <v>85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86</v>
      </c>
    </row>
    <row r="8" spans="1:10" ht="18.75" x14ac:dyDescent="0.3">
      <c r="A8" s="3"/>
    </row>
    <row r="9" spans="1:10" ht="20.100000000000001" customHeight="1" x14ac:dyDescent="0.25">
      <c r="A9" s="19" t="s">
        <v>35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19" t="s">
        <v>6</v>
      </c>
      <c r="H9" s="19"/>
      <c r="I9" s="19" t="s">
        <v>8</v>
      </c>
      <c r="J9" s="19" t="s">
        <v>9</v>
      </c>
    </row>
    <row r="10" spans="1:10" ht="20.100000000000001" customHeight="1" x14ac:dyDescent="0.25">
      <c r="A10" s="13" t="s">
        <v>281</v>
      </c>
      <c r="B10" s="13" t="s">
        <v>84</v>
      </c>
      <c r="C10" s="13" t="s">
        <v>57</v>
      </c>
      <c r="D10" s="13" t="s">
        <v>60</v>
      </c>
      <c r="E10" s="13" t="s">
        <v>100</v>
      </c>
      <c r="F10" s="13" t="s">
        <v>101</v>
      </c>
      <c r="G10" s="13" t="s">
        <v>12</v>
      </c>
      <c r="H10" s="31">
        <v>181.5</v>
      </c>
      <c r="I10" s="27">
        <f>H10/290</f>
        <v>0.62586206896551722</v>
      </c>
      <c r="J10" s="13">
        <v>63</v>
      </c>
    </row>
    <row r="11" spans="1:10" ht="20.100000000000001" customHeight="1" x14ac:dyDescent="0.25">
      <c r="A11" s="13" t="s">
        <v>282</v>
      </c>
      <c r="B11" s="13" t="s">
        <v>70</v>
      </c>
      <c r="C11" s="13" t="s">
        <v>112</v>
      </c>
      <c r="D11" s="13" t="s">
        <v>113</v>
      </c>
      <c r="E11" s="13" t="s">
        <v>114</v>
      </c>
      <c r="F11" s="13" t="s">
        <v>115</v>
      </c>
      <c r="G11" s="13" t="s">
        <v>14</v>
      </c>
      <c r="H11" s="13">
        <v>195.5</v>
      </c>
      <c r="I11" s="27">
        <f>H11/290</f>
        <v>0.67413793103448272</v>
      </c>
      <c r="J11" s="13">
        <v>68</v>
      </c>
    </row>
    <row r="12" spans="1:10" ht="20.100000000000001" customHeight="1" x14ac:dyDescent="0.25">
      <c r="A12" s="13" t="s">
        <v>283</v>
      </c>
      <c r="B12" s="13" t="s">
        <v>102</v>
      </c>
      <c r="C12" s="13" t="s">
        <v>103</v>
      </c>
      <c r="D12" s="13" t="s">
        <v>104</v>
      </c>
      <c r="E12" s="13" t="s">
        <v>105</v>
      </c>
      <c r="F12" s="13" t="s">
        <v>106</v>
      </c>
      <c r="G12" s="13" t="s">
        <v>14</v>
      </c>
      <c r="H12" s="31">
        <v>195.5</v>
      </c>
      <c r="I12" s="27">
        <f>H12/290</f>
        <v>0.67413793103448272</v>
      </c>
      <c r="J12" s="13">
        <v>67</v>
      </c>
    </row>
    <row r="13" spans="1:10" ht="20.100000000000001" customHeight="1" x14ac:dyDescent="0.25">
      <c r="A13" s="13" t="s">
        <v>284</v>
      </c>
      <c r="B13" s="13" t="s">
        <v>107</v>
      </c>
      <c r="C13" s="13" t="s">
        <v>108</v>
      </c>
      <c r="D13" s="13" t="s">
        <v>109</v>
      </c>
      <c r="E13" s="13" t="s">
        <v>110</v>
      </c>
      <c r="F13" s="13" t="s">
        <v>111</v>
      </c>
      <c r="G13" s="13" t="s">
        <v>13</v>
      </c>
      <c r="H13" s="13">
        <v>196</v>
      </c>
      <c r="I13" s="27">
        <f>H13/290</f>
        <v>0.67586206896551726</v>
      </c>
      <c r="J13" s="13">
        <v>66</v>
      </c>
    </row>
    <row r="14" spans="1:10" ht="20.100000000000001" customHeight="1" x14ac:dyDescent="0.25">
      <c r="A14" s="13" t="s">
        <v>285</v>
      </c>
      <c r="B14" s="13" t="s">
        <v>87</v>
      </c>
      <c r="C14" s="13" t="s">
        <v>88</v>
      </c>
      <c r="D14" s="13" t="s">
        <v>89</v>
      </c>
      <c r="E14" s="13" t="s">
        <v>90</v>
      </c>
      <c r="F14" s="13" t="s">
        <v>91</v>
      </c>
      <c r="G14" s="13" t="s">
        <v>13</v>
      </c>
      <c r="H14" s="13">
        <v>195.5</v>
      </c>
      <c r="I14" s="27">
        <f>H14/290</f>
        <v>0.67413793103448272</v>
      </c>
      <c r="J14" s="13">
        <v>68</v>
      </c>
    </row>
    <row r="15" spans="1:10" ht="20.100000000000001" customHeight="1" x14ac:dyDescent="0.25">
      <c r="A15" s="13" t="s">
        <v>286</v>
      </c>
      <c r="B15" s="13" t="s">
        <v>83</v>
      </c>
      <c r="C15" s="13" t="s">
        <v>96</v>
      </c>
      <c r="D15" s="13" t="s">
        <v>97</v>
      </c>
      <c r="E15" s="13" t="s">
        <v>98</v>
      </c>
      <c r="F15" s="13" t="s">
        <v>99</v>
      </c>
      <c r="G15" s="13" t="s">
        <v>13</v>
      </c>
      <c r="H15" s="13">
        <v>184</v>
      </c>
      <c r="I15" s="27">
        <f>H15/290</f>
        <v>0.6344827586206897</v>
      </c>
      <c r="J15" s="13">
        <v>64</v>
      </c>
    </row>
    <row r="16" spans="1:10" ht="20.100000000000001" customHeight="1" x14ac:dyDescent="0.25">
      <c r="A16" s="13" t="s">
        <v>287</v>
      </c>
      <c r="B16" s="13" t="s">
        <v>64</v>
      </c>
      <c r="C16" s="13" t="s">
        <v>92</v>
      </c>
      <c r="D16" s="13" t="s">
        <v>93</v>
      </c>
      <c r="E16" s="13" t="s">
        <v>94</v>
      </c>
      <c r="F16" s="13" t="s">
        <v>95</v>
      </c>
      <c r="G16" s="13" t="s">
        <v>13</v>
      </c>
      <c r="H16" s="18">
        <v>177.5</v>
      </c>
      <c r="I16" s="27">
        <f>H16/290</f>
        <v>0.61206896551724133</v>
      </c>
      <c r="J16" s="18">
        <v>62</v>
      </c>
    </row>
    <row r="17" spans="1:1" x14ac:dyDescent="0.25">
      <c r="A17" t="s">
        <v>37</v>
      </c>
    </row>
  </sheetData>
  <sortState xmlns:xlrd2="http://schemas.microsoft.com/office/spreadsheetml/2017/richdata2" ref="A11:J16">
    <sortCondition ref="G10:G16" customList="Gold,Silver,Bronze"/>
    <sortCondition descending="1" ref="H10:H16"/>
    <sortCondition descending="1" ref="J10:J16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K18"/>
  <sheetViews>
    <sheetView workbookViewId="0">
      <selection activeCell="A14" sqref="A14"/>
    </sheetView>
  </sheetViews>
  <sheetFormatPr defaultRowHeight="15" x14ac:dyDescent="0.25"/>
  <cols>
    <col min="3" max="3" width="25" customWidth="1"/>
    <col min="5" max="5" width="24" customWidth="1"/>
  </cols>
  <sheetData>
    <row r="1" spans="1:11" ht="18.75" x14ac:dyDescent="0.3">
      <c r="A1" s="3" t="s">
        <v>29</v>
      </c>
      <c r="I1" s="21"/>
    </row>
    <row r="2" spans="1:11" ht="18.75" x14ac:dyDescent="0.3">
      <c r="A2" s="3" t="s">
        <v>10</v>
      </c>
      <c r="I2" s="21"/>
    </row>
    <row r="3" spans="1:11" ht="18.75" x14ac:dyDescent="0.3">
      <c r="A3" s="3" t="s">
        <v>262</v>
      </c>
      <c r="I3" s="21"/>
    </row>
    <row r="4" spans="1:11" ht="18.75" x14ac:dyDescent="0.3">
      <c r="A4" s="3" t="s">
        <v>85</v>
      </c>
      <c r="I4" s="21"/>
    </row>
    <row r="5" spans="1:11" ht="18.75" x14ac:dyDescent="0.3">
      <c r="A5" s="3" t="s">
        <v>72</v>
      </c>
      <c r="I5" s="21"/>
    </row>
    <row r="6" spans="1:11" ht="18.75" x14ac:dyDescent="0.3">
      <c r="A6" s="3" t="s">
        <v>38</v>
      </c>
      <c r="I6" s="21"/>
    </row>
    <row r="7" spans="1:11" ht="18.75" x14ac:dyDescent="0.3">
      <c r="A7" s="3" t="s">
        <v>193</v>
      </c>
      <c r="I7" s="21"/>
    </row>
    <row r="8" spans="1:11" x14ac:dyDescent="0.25">
      <c r="I8" s="2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1" ht="20.100000000000001" customHeight="1" x14ac:dyDescent="0.25">
      <c r="A10" s="4" t="s">
        <v>35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6" t="s">
        <v>8</v>
      </c>
      <c r="J10" s="4" t="s">
        <v>9</v>
      </c>
    </row>
    <row r="11" spans="1:11" ht="20.100000000000001" customHeight="1" x14ac:dyDescent="0.25">
      <c r="A11" s="13" t="s">
        <v>281</v>
      </c>
      <c r="B11" s="13" t="s">
        <v>20</v>
      </c>
      <c r="C11" s="13" t="s">
        <v>73</v>
      </c>
      <c r="D11" s="13" t="s">
        <v>74</v>
      </c>
      <c r="E11" s="13" t="s">
        <v>75</v>
      </c>
      <c r="F11" s="13" t="s">
        <v>76</v>
      </c>
      <c r="G11" s="13" t="s">
        <v>12</v>
      </c>
      <c r="H11" s="33">
        <v>250.5</v>
      </c>
      <c r="I11" s="32">
        <f>H11/380</f>
        <v>0.65921052631578947</v>
      </c>
      <c r="J11" s="33">
        <v>54</v>
      </c>
    </row>
    <row r="12" spans="1:11" ht="20.100000000000001" customHeight="1" x14ac:dyDescent="0.25">
      <c r="A12" s="13" t="s">
        <v>301</v>
      </c>
      <c r="B12" s="13" t="s">
        <v>252</v>
      </c>
      <c r="C12" s="13" t="s">
        <v>253</v>
      </c>
      <c r="D12" s="13" t="s">
        <v>254</v>
      </c>
      <c r="E12" s="13" t="s">
        <v>255</v>
      </c>
      <c r="F12" s="13" t="s">
        <v>256</v>
      </c>
      <c r="G12" s="13" t="s">
        <v>12</v>
      </c>
      <c r="H12" s="18">
        <v>248</v>
      </c>
      <c r="I12" s="32">
        <f>H12/380</f>
        <v>0.65263157894736845</v>
      </c>
      <c r="J12" s="18">
        <v>53</v>
      </c>
      <c r="K12" s="30"/>
    </row>
    <row r="13" spans="1:11" ht="20.100000000000001" customHeight="1" x14ac:dyDescent="0.25">
      <c r="A13" s="13" t="s">
        <v>296</v>
      </c>
      <c r="B13" s="13" t="s">
        <v>257</v>
      </c>
      <c r="C13" s="13" t="s">
        <v>258</v>
      </c>
      <c r="D13" s="13" t="s">
        <v>259</v>
      </c>
      <c r="E13" s="13" t="s">
        <v>260</v>
      </c>
      <c r="F13" s="13" t="s">
        <v>261</v>
      </c>
      <c r="G13" s="13" t="s">
        <v>14</v>
      </c>
      <c r="H13" s="18">
        <v>256</v>
      </c>
      <c r="I13" s="32">
        <f>H13/380</f>
        <v>0.67368421052631577</v>
      </c>
      <c r="J13" s="18">
        <v>55</v>
      </c>
    </row>
    <row r="14" spans="1:11" ht="20.100000000000001" customHeight="1" x14ac:dyDescent="0.25">
      <c r="A14" s="13" t="s">
        <v>290</v>
      </c>
      <c r="B14" s="13" t="s">
        <v>26</v>
      </c>
      <c r="C14" s="13" t="s">
        <v>248</v>
      </c>
      <c r="D14" s="13" t="s">
        <v>249</v>
      </c>
      <c r="E14" s="13" t="s">
        <v>250</v>
      </c>
      <c r="F14" s="13" t="s">
        <v>251</v>
      </c>
      <c r="G14" s="13" t="s">
        <v>13</v>
      </c>
      <c r="H14" s="18">
        <v>230.5</v>
      </c>
      <c r="I14" s="32">
        <f>H14/380</f>
        <v>0.60657894736842111</v>
      </c>
      <c r="J14" s="18">
        <v>48</v>
      </c>
    </row>
    <row r="15" spans="1:11" ht="20.100000000000001" customHeight="1" x14ac:dyDescent="0.25">
      <c r="A15" s="13"/>
      <c r="B15" s="13"/>
      <c r="C15" s="13"/>
      <c r="D15" s="13"/>
      <c r="E15" s="13"/>
      <c r="F15" s="13"/>
      <c r="G15" s="13"/>
      <c r="H15" s="18"/>
      <c r="I15" s="32"/>
      <c r="J15" s="18"/>
    </row>
    <row r="16" spans="1:11" ht="20.100000000000001" customHeight="1" x14ac:dyDescent="0.25">
      <c r="A16" s="14"/>
      <c r="B16" s="16"/>
      <c r="C16" s="16"/>
      <c r="D16" s="16"/>
      <c r="E16" s="16"/>
      <c r="F16" s="16"/>
      <c r="G16" s="16"/>
      <c r="H16" s="12"/>
      <c r="I16" s="29"/>
      <c r="J16" s="12"/>
    </row>
    <row r="17" spans="9:9" x14ac:dyDescent="0.25">
      <c r="I17" s="21"/>
    </row>
    <row r="18" spans="9:9" x14ac:dyDescent="0.25">
      <c r="I18" s="21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topLeftCell="A2" workbookViewId="0">
      <selection activeCell="J13" sqref="J13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116</v>
      </c>
    </row>
    <row r="4" spans="1:10" ht="18.75" x14ac:dyDescent="0.3">
      <c r="A4" s="3" t="s">
        <v>85</v>
      </c>
    </row>
    <row r="5" spans="1:10" ht="18.75" x14ac:dyDescent="0.3">
      <c r="A5" s="3" t="s">
        <v>34</v>
      </c>
    </row>
    <row r="6" spans="1:10" ht="18.75" x14ac:dyDescent="0.3">
      <c r="A6" s="3" t="s">
        <v>32</v>
      </c>
    </row>
    <row r="7" spans="1:10" ht="18.75" x14ac:dyDescent="0.3">
      <c r="A7" s="3" t="s">
        <v>193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6" t="s">
        <v>8</v>
      </c>
      <c r="J10" s="4" t="s">
        <v>9</v>
      </c>
    </row>
    <row r="11" spans="1:10" ht="20.100000000000001" customHeight="1" x14ac:dyDescent="0.25">
      <c r="A11" s="13" t="s">
        <v>281</v>
      </c>
      <c r="B11" s="13" t="s">
        <v>24</v>
      </c>
      <c r="C11" s="13" t="s">
        <v>263</v>
      </c>
      <c r="D11" s="13" t="s">
        <v>264</v>
      </c>
      <c r="E11" s="13" t="s">
        <v>265</v>
      </c>
      <c r="F11" s="13" t="s">
        <v>266</v>
      </c>
      <c r="G11" s="13" t="s">
        <v>12</v>
      </c>
      <c r="H11" s="13">
        <v>236.5</v>
      </c>
      <c r="I11" s="27">
        <f>H11/340</f>
        <v>0.69558823529411762</v>
      </c>
      <c r="J11" s="13">
        <v>14</v>
      </c>
    </row>
    <row r="12" spans="1:10" ht="20.100000000000001" customHeight="1" x14ac:dyDescent="0.25">
      <c r="A12" s="13" t="s">
        <v>296</v>
      </c>
      <c r="B12" s="13" t="s">
        <v>67</v>
      </c>
      <c r="C12" s="13" t="s">
        <v>46</v>
      </c>
      <c r="D12" s="13" t="s">
        <v>47</v>
      </c>
      <c r="E12" s="13" t="s">
        <v>267</v>
      </c>
      <c r="F12" s="13" t="s">
        <v>268</v>
      </c>
      <c r="G12" s="13" t="s">
        <v>14</v>
      </c>
      <c r="H12" s="13">
        <v>217</v>
      </c>
      <c r="I12" s="27">
        <f>H12/340</f>
        <v>0.63823529411764701</v>
      </c>
      <c r="J12" s="13">
        <v>13</v>
      </c>
    </row>
    <row r="13" spans="1:10" ht="20.100000000000001" customHeight="1" x14ac:dyDescent="0.25">
      <c r="A13" s="13" t="s">
        <v>290</v>
      </c>
      <c r="B13" s="13" t="s">
        <v>54</v>
      </c>
      <c r="C13" s="13" t="s">
        <v>269</v>
      </c>
      <c r="D13" s="13" t="s">
        <v>270</v>
      </c>
      <c r="E13" s="13" t="s">
        <v>271</v>
      </c>
      <c r="F13" s="13" t="s">
        <v>272</v>
      </c>
      <c r="G13" s="13" t="s">
        <v>13</v>
      </c>
      <c r="H13" s="13">
        <v>206</v>
      </c>
      <c r="I13" s="27">
        <f>H13/340</f>
        <v>0.60588235294117643</v>
      </c>
      <c r="J13" s="13">
        <v>13</v>
      </c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25"/>
      <c r="I14" s="27"/>
      <c r="J14" s="13"/>
    </row>
    <row r="15" spans="1:10" ht="20.100000000000001" customHeight="1" x14ac:dyDescent="0.25">
      <c r="A15" s="17"/>
      <c r="B15" s="13"/>
      <c r="C15" s="13"/>
      <c r="D15" s="13"/>
      <c r="E15" s="13"/>
      <c r="F15" s="13"/>
      <c r="G15" s="13"/>
      <c r="H15" s="25"/>
      <c r="I15" s="27"/>
      <c r="J15" s="13"/>
    </row>
    <row r="16" spans="1:10" ht="20.100000000000001" customHeight="1" x14ac:dyDescent="0.25">
      <c r="A16" s="17"/>
      <c r="B16" s="13"/>
      <c r="C16" s="13"/>
      <c r="D16" s="13"/>
      <c r="E16" s="13"/>
      <c r="F16" s="13"/>
      <c r="G16" s="13"/>
      <c r="H16" s="1"/>
      <c r="I16" s="28"/>
      <c r="J16" s="1"/>
    </row>
    <row r="17" spans="1:10" ht="20.100000000000001" customHeight="1" x14ac:dyDescent="0.25">
      <c r="A17" s="17"/>
      <c r="B17" s="13"/>
      <c r="C17" s="13"/>
      <c r="D17" s="13"/>
      <c r="E17" s="13"/>
      <c r="F17" s="13"/>
      <c r="G17" s="13"/>
      <c r="H17" s="1"/>
      <c r="I17" s="28"/>
      <c r="J17" s="1"/>
    </row>
  </sheetData>
  <sortState xmlns:xlrd2="http://schemas.microsoft.com/office/spreadsheetml/2017/richdata2" ref="A11:J15">
    <sortCondition ref="G11:G15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0ECA-A9DF-4A7C-BDF5-BA31717C029E}">
  <dimension ref="A1:J15"/>
  <sheetViews>
    <sheetView workbookViewId="0">
      <selection activeCell="J11" sqref="J11"/>
    </sheetView>
  </sheetViews>
  <sheetFormatPr defaultRowHeight="15" x14ac:dyDescent="0.25"/>
  <cols>
    <col min="3" max="3" width="14.85546875" customWidth="1"/>
    <col min="5" max="5" width="15.140625" customWidth="1"/>
  </cols>
  <sheetData>
    <row r="1" spans="1:10" ht="18.75" x14ac:dyDescent="0.3">
      <c r="A1" s="3" t="s">
        <v>10</v>
      </c>
      <c r="I1" s="21"/>
    </row>
    <row r="2" spans="1:10" ht="18.75" x14ac:dyDescent="0.3">
      <c r="A2" s="3" t="s">
        <v>116</v>
      </c>
      <c r="I2" s="21"/>
    </row>
    <row r="3" spans="1:10" ht="18.75" x14ac:dyDescent="0.3">
      <c r="A3" s="3" t="s">
        <v>85</v>
      </c>
      <c r="I3" s="21"/>
    </row>
    <row r="4" spans="1:10" ht="18.75" x14ac:dyDescent="0.3">
      <c r="A4" s="3" t="s">
        <v>273</v>
      </c>
      <c r="I4" s="21"/>
    </row>
    <row r="5" spans="1:10" ht="18.75" x14ac:dyDescent="0.3">
      <c r="A5" s="3" t="s">
        <v>32</v>
      </c>
      <c r="I5" s="21"/>
    </row>
    <row r="6" spans="1:10" ht="18.75" x14ac:dyDescent="0.3">
      <c r="A6" s="3" t="s">
        <v>193</v>
      </c>
      <c r="I6" s="21"/>
    </row>
    <row r="7" spans="1:10" x14ac:dyDescent="0.25">
      <c r="I7" s="21"/>
    </row>
    <row r="8" spans="1:10" x14ac:dyDescent="0.25">
      <c r="I8" s="21"/>
    </row>
    <row r="9" spans="1:10" ht="20.100000000000001" customHeight="1" x14ac:dyDescent="0.2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 t="s">
        <v>7</v>
      </c>
      <c r="I9" s="23" t="s">
        <v>8</v>
      </c>
      <c r="J9" s="6" t="s">
        <v>9</v>
      </c>
    </row>
    <row r="10" spans="1:10" ht="20.100000000000001" customHeight="1" x14ac:dyDescent="0.25">
      <c r="A10" s="13" t="s">
        <v>281</v>
      </c>
      <c r="B10" s="13" t="s">
        <v>24</v>
      </c>
      <c r="C10" s="13" t="s">
        <v>263</v>
      </c>
      <c r="D10" s="13" t="s">
        <v>264</v>
      </c>
      <c r="E10" s="13" t="s">
        <v>265</v>
      </c>
      <c r="F10" s="13" t="s">
        <v>266</v>
      </c>
      <c r="G10" s="13" t="s">
        <v>12</v>
      </c>
      <c r="H10" s="13">
        <v>236.5</v>
      </c>
      <c r="I10" s="27">
        <f>H10/340</f>
        <v>0.69558823529411762</v>
      </c>
      <c r="J10" s="13">
        <v>14</v>
      </c>
    </row>
    <row r="11" spans="1:10" ht="20.100000000000001" customHeight="1" x14ac:dyDescent="0.25">
      <c r="A11" s="13" t="s">
        <v>296</v>
      </c>
      <c r="B11" s="13" t="s">
        <v>67</v>
      </c>
      <c r="C11" s="13" t="s">
        <v>46</v>
      </c>
      <c r="D11" s="13" t="s">
        <v>47</v>
      </c>
      <c r="E11" s="13" t="s">
        <v>267</v>
      </c>
      <c r="F11" s="13" t="s">
        <v>268</v>
      </c>
      <c r="G11" s="13" t="s">
        <v>14</v>
      </c>
      <c r="H11" s="13">
        <v>220.5</v>
      </c>
      <c r="I11" s="27">
        <f t="shared" ref="I11" si="0">H11/340</f>
        <v>0.64852941176470591</v>
      </c>
      <c r="J11" s="13">
        <v>13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7"/>
      <c r="J12" s="13"/>
    </row>
    <row r="13" spans="1:10" ht="20.100000000000001" customHeight="1" x14ac:dyDescent="0.25">
      <c r="A13" s="17"/>
      <c r="B13" s="13"/>
      <c r="C13" s="13"/>
      <c r="D13" s="13"/>
      <c r="E13" s="13"/>
      <c r="F13" s="13"/>
      <c r="G13" s="13"/>
      <c r="H13" s="13"/>
      <c r="I13" s="27"/>
      <c r="J13" s="13"/>
    </row>
    <row r="14" spans="1:10" ht="20.100000000000001" customHeight="1" x14ac:dyDescent="0.25">
      <c r="A14" s="17"/>
      <c r="B14" s="13"/>
      <c r="C14" s="13"/>
      <c r="D14" s="13"/>
      <c r="E14" s="13"/>
      <c r="F14" s="13"/>
      <c r="G14" s="13"/>
      <c r="H14" s="13"/>
      <c r="I14" s="27"/>
      <c r="J14" s="13"/>
    </row>
    <row r="15" spans="1:10" ht="20.100000000000001" customHeight="1" x14ac:dyDescent="0.25">
      <c r="A15" s="17"/>
      <c r="B15" s="13"/>
      <c r="C15" s="13"/>
      <c r="D15" s="13"/>
      <c r="E15" s="13"/>
      <c r="F15" s="13"/>
      <c r="G15" s="13"/>
      <c r="H15" s="13"/>
      <c r="I15" s="27"/>
      <c r="J15" s="13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F59A-AFA0-4769-B4B9-4A9A1071EF43}">
  <dimension ref="A1:J16"/>
  <sheetViews>
    <sheetView workbookViewId="0">
      <selection activeCell="J10" sqref="J10"/>
    </sheetView>
  </sheetViews>
  <sheetFormatPr defaultRowHeight="15" x14ac:dyDescent="0.25"/>
  <cols>
    <col min="3" max="3" width="17.85546875" customWidth="1"/>
    <col min="5" max="5" width="18.140625" customWidth="1"/>
  </cols>
  <sheetData>
    <row r="1" spans="1:10" ht="18.75" x14ac:dyDescent="0.3">
      <c r="A1" s="3" t="s">
        <v>10</v>
      </c>
      <c r="I1" s="21"/>
    </row>
    <row r="2" spans="1:10" ht="18.75" x14ac:dyDescent="0.3">
      <c r="A2" s="3" t="s">
        <v>116</v>
      </c>
      <c r="I2" s="21"/>
    </row>
    <row r="3" spans="1:10" ht="18.75" x14ac:dyDescent="0.3">
      <c r="A3" s="3" t="s">
        <v>85</v>
      </c>
      <c r="I3" s="21"/>
    </row>
    <row r="4" spans="1:10" ht="18.75" x14ac:dyDescent="0.3">
      <c r="A4" s="3" t="s">
        <v>81</v>
      </c>
      <c r="I4" s="21"/>
    </row>
    <row r="5" spans="1:10" ht="18.75" x14ac:dyDescent="0.3">
      <c r="A5" s="3" t="s">
        <v>276</v>
      </c>
      <c r="I5" s="21"/>
    </row>
    <row r="6" spans="1:10" ht="18.75" x14ac:dyDescent="0.3">
      <c r="A6" s="3" t="s">
        <v>193</v>
      </c>
      <c r="I6" s="21"/>
    </row>
    <row r="7" spans="1:10" x14ac:dyDescent="0.25">
      <c r="I7" s="21"/>
    </row>
    <row r="8" spans="1:10" x14ac:dyDescent="0.25">
      <c r="I8" s="21"/>
    </row>
    <row r="9" spans="1:10" ht="20.100000000000001" customHeight="1" x14ac:dyDescent="0.2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 t="s">
        <v>7</v>
      </c>
      <c r="I9" s="23" t="s">
        <v>8</v>
      </c>
      <c r="J9" s="6" t="s">
        <v>9</v>
      </c>
    </row>
    <row r="10" spans="1:10" ht="20.100000000000001" customHeight="1" x14ac:dyDescent="0.25">
      <c r="A10" s="13" t="s">
        <v>281</v>
      </c>
      <c r="B10" s="13" t="s">
        <v>40</v>
      </c>
      <c r="C10" s="13" t="s">
        <v>263</v>
      </c>
      <c r="D10" s="13" t="s">
        <v>264</v>
      </c>
      <c r="E10" s="13" t="s">
        <v>274</v>
      </c>
      <c r="F10" s="13" t="s">
        <v>275</v>
      </c>
      <c r="G10" s="13" t="s">
        <v>12</v>
      </c>
      <c r="H10" s="13">
        <v>313.5</v>
      </c>
      <c r="I10" s="27">
        <f>H10/460</f>
        <v>0.68152173913043479</v>
      </c>
      <c r="J10" s="13">
        <v>14</v>
      </c>
    </row>
    <row r="11" spans="1:10" ht="20.100000000000001" customHeight="1" x14ac:dyDescent="0.25">
      <c r="A11" s="13"/>
      <c r="B11" s="13"/>
      <c r="C11" s="13"/>
      <c r="D11" s="13"/>
      <c r="E11" s="13"/>
      <c r="F11" s="13"/>
      <c r="G11" s="13"/>
      <c r="H11" s="13"/>
      <c r="I11" s="27"/>
      <c r="J11" s="13"/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7"/>
      <c r="J12" s="13"/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27"/>
      <c r="J13" s="13"/>
    </row>
    <row r="14" spans="1:10" ht="20.100000000000001" customHeight="1" x14ac:dyDescent="0.25">
      <c r="A14" s="17"/>
      <c r="B14" s="13"/>
      <c r="C14" s="13"/>
      <c r="D14" s="13"/>
      <c r="E14" s="13"/>
      <c r="F14" s="13"/>
      <c r="G14" s="13"/>
      <c r="H14" s="13"/>
      <c r="I14" s="27"/>
      <c r="J14" s="13"/>
    </row>
    <row r="15" spans="1:10" ht="20.100000000000001" customHeight="1" x14ac:dyDescent="0.25">
      <c r="A15" s="17"/>
      <c r="B15" s="13"/>
      <c r="C15" s="13"/>
      <c r="D15" s="13"/>
      <c r="E15" s="13"/>
      <c r="F15" s="13"/>
      <c r="G15" s="13"/>
      <c r="H15" s="13"/>
      <c r="I15" s="27"/>
      <c r="J15" s="13"/>
    </row>
    <row r="16" spans="1:10" ht="20.100000000000001" customHeight="1" x14ac:dyDescent="0.25">
      <c r="A16" s="17"/>
      <c r="B16" s="13"/>
      <c r="C16" s="13"/>
      <c r="D16" s="13"/>
      <c r="E16" s="13"/>
      <c r="F16" s="13"/>
      <c r="G16" s="13"/>
      <c r="H16" s="13"/>
      <c r="I16" s="27"/>
      <c r="J16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topLeftCell="A2" workbookViewId="0">
      <selection activeCell="A11" sqref="A11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1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116</v>
      </c>
    </row>
    <row r="4" spans="1:10" ht="18.75" x14ac:dyDescent="0.3">
      <c r="A4" s="3" t="s">
        <v>85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131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15.75" x14ac:dyDescent="0.25">
      <c r="A10" s="6" t="s">
        <v>35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3" t="s">
        <v>8</v>
      </c>
      <c r="J10" s="6" t="s">
        <v>9</v>
      </c>
    </row>
    <row r="11" spans="1:10" ht="20.100000000000001" customHeight="1" x14ac:dyDescent="0.25">
      <c r="A11" s="13" t="s">
        <v>281</v>
      </c>
      <c r="B11" s="13" t="s">
        <v>84</v>
      </c>
      <c r="C11" s="13" t="s">
        <v>57</v>
      </c>
      <c r="D11" s="13" t="s">
        <v>60</v>
      </c>
      <c r="E11" s="13" t="s">
        <v>100</v>
      </c>
      <c r="F11" s="13" t="s">
        <v>101</v>
      </c>
      <c r="G11" s="13" t="s">
        <v>12</v>
      </c>
      <c r="H11" s="15">
        <v>146</v>
      </c>
      <c r="I11" s="24">
        <f>H11/240</f>
        <v>0.60833333333333328</v>
      </c>
      <c r="J11" s="15">
        <v>61</v>
      </c>
    </row>
    <row r="12" spans="1:10" ht="20.100000000000001" customHeight="1" x14ac:dyDescent="0.25">
      <c r="A12" s="13" t="s">
        <v>288</v>
      </c>
      <c r="B12" s="13" t="s">
        <v>70</v>
      </c>
      <c r="C12" s="13" t="s">
        <v>112</v>
      </c>
      <c r="D12" s="13" t="s">
        <v>113</v>
      </c>
      <c r="E12" s="13" t="s">
        <v>114</v>
      </c>
      <c r="F12" s="13" t="s">
        <v>115</v>
      </c>
      <c r="G12" s="13" t="s">
        <v>14</v>
      </c>
      <c r="H12" s="15">
        <v>167.5</v>
      </c>
      <c r="I12" s="24">
        <f>H12/240</f>
        <v>0.69791666666666663</v>
      </c>
      <c r="J12" s="15">
        <v>71</v>
      </c>
    </row>
    <row r="13" spans="1:10" ht="20.100000000000001" customHeight="1" x14ac:dyDescent="0.25">
      <c r="A13" s="13" t="s">
        <v>283</v>
      </c>
      <c r="B13" s="13" t="s">
        <v>102</v>
      </c>
      <c r="C13" s="13" t="s">
        <v>103</v>
      </c>
      <c r="D13" s="13" t="s">
        <v>104</v>
      </c>
      <c r="E13" s="13" t="s">
        <v>105</v>
      </c>
      <c r="F13" s="13" t="s">
        <v>106</v>
      </c>
      <c r="G13" s="13" t="s">
        <v>14</v>
      </c>
      <c r="H13" s="15">
        <v>160.4</v>
      </c>
      <c r="I13" s="24">
        <f>H13/240</f>
        <v>0.66833333333333333</v>
      </c>
      <c r="J13" s="15">
        <v>66</v>
      </c>
    </row>
    <row r="14" spans="1:10" ht="20.100000000000001" customHeight="1" x14ac:dyDescent="0.25">
      <c r="A14" s="13" t="s">
        <v>289</v>
      </c>
      <c r="B14" s="13" t="s">
        <v>82</v>
      </c>
      <c r="C14" s="13" t="s">
        <v>127</v>
      </c>
      <c r="D14" s="13" t="s">
        <v>128</v>
      </c>
      <c r="E14" s="13" t="s">
        <v>129</v>
      </c>
      <c r="F14" s="13" t="s">
        <v>130</v>
      </c>
      <c r="G14" s="13" t="s">
        <v>14</v>
      </c>
      <c r="H14" s="15">
        <v>159</v>
      </c>
      <c r="I14" s="24">
        <f>H14/240</f>
        <v>0.66249999999999998</v>
      </c>
      <c r="J14" s="15">
        <v>66</v>
      </c>
    </row>
    <row r="15" spans="1:10" ht="20.100000000000001" customHeight="1" x14ac:dyDescent="0.25">
      <c r="A15" s="13" t="s">
        <v>290</v>
      </c>
      <c r="B15" s="13" t="s">
        <v>107</v>
      </c>
      <c r="C15" s="13" t="s">
        <v>108</v>
      </c>
      <c r="D15" s="13" t="s">
        <v>109</v>
      </c>
      <c r="E15" s="13" t="s">
        <v>110</v>
      </c>
      <c r="F15" s="13" t="s">
        <v>111</v>
      </c>
      <c r="G15" s="13" t="s">
        <v>13</v>
      </c>
      <c r="H15" s="15">
        <v>159.5</v>
      </c>
      <c r="I15" s="24">
        <f>H15/240</f>
        <v>0.6645833333333333</v>
      </c>
      <c r="J15" s="15">
        <v>66</v>
      </c>
    </row>
    <row r="16" spans="1:10" ht="20.100000000000001" customHeight="1" x14ac:dyDescent="0.25">
      <c r="A16" s="13" t="s">
        <v>285</v>
      </c>
      <c r="B16" s="13" t="s">
        <v>36</v>
      </c>
      <c r="C16" s="13" t="s">
        <v>123</v>
      </c>
      <c r="D16" s="13" t="s">
        <v>124</v>
      </c>
      <c r="E16" s="13" t="s">
        <v>125</v>
      </c>
      <c r="F16" s="13" t="s">
        <v>126</v>
      </c>
      <c r="G16" s="13" t="s">
        <v>13</v>
      </c>
      <c r="H16" s="15">
        <v>154.5</v>
      </c>
      <c r="I16" s="24">
        <f>H16/240</f>
        <v>0.64375000000000004</v>
      </c>
      <c r="J16" s="15">
        <v>66</v>
      </c>
    </row>
    <row r="17" spans="1:10" ht="20.100000000000001" customHeight="1" x14ac:dyDescent="0.25">
      <c r="A17" s="13" t="s">
        <v>286</v>
      </c>
      <c r="B17" s="13" t="s">
        <v>118</v>
      </c>
      <c r="C17" s="13" t="s">
        <v>119</v>
      </c>
      <c r="D17" s="13" t="s">
        <v>120</v>
      </c>
      <c r="E17" s="13" t="s">
        <v>121</v>
      </c>
      <c r="F17" s="13" t="s">
        <v>122</v>
      </c>
      <c r="G17" s="13" t="s">
        <v>13</v>
      </c>
      <c r="H17" s="15">
        <v>152</v>
      </c>
      <c r="I17" s="24">
        <f>H17/240</f>
        <v>0.6333333333333333</v>
      </c>
      <c r="J17" s="15">
        <v>63</v>
      </c>
    </row>
    <row r="18" spans="1:10" ht="20.100000000000001" customHeight="1" x14ac:dyDescent="0.25">
      <c r="A18" s="13" t="s">
        <v>287</v>
      </c>
      <c r="B18" s="13" t="s">
        <v>83</v>
      </c>
      <c r="C18" s="13" t="s">
        <v>96</v>
      </c>
      <c r="D18" s="13" t="s">
        <v>97</v>
      </c>
      <c r="E18" s="13" t="s">
        <v>98</v>
      </c>
      <c r="F18" s="13" t="s">
        <v>99</v>
      </c>
      <c r="G18" s="13" t="s">
        <v>13</v>
      </c>
      <c r="H18" s="15">
        <v>148.5</v>
      </c>
      <c r="I18" s="24">
        <f>H18/240</f>
        <v>0.61875000000000002</v>
      </c>
      <c r="J18" s="15">
        <v>63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topLeftCell="A3" workbookViewId="0">
      <selection activeCell="A17" sqref="A17"/>
    </sheetView>
  </sheetViews>
  <sheetFormatPr defaultRowHeight="15" x14ac:dyDescent="0.25"/>
  <cols>
    <col min="3" max="3" width="22.140625" customWidth="1"/>
    <col min="4" max="4" width="10" customWidth="1"/>
    <col min="5" max="5" width="31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116</v>
      </c>
    </row>
    <row r="4" spans="1:10" ht="18.75" x14ac:dyDescent="0.3">
      <c r="A4" s="3" t="s">
        <v>85</v>
      </c>
    </row>
    <row r="5" spans="1:10" ht="18.75" x14ac:dyDescent="0.3">
      <c r="A5" s="3" t="s">
        <v>132</v>
      </c>
    </row>
    <row r="6" spans="1:10" ht="18.75" x14ac:dyDescent="0.3">
      <c r="A6" s="3" t="s">
        <v>15</v>
      </c>
    </row>
    <row r="7" spans="1:10" ht="18.75" x14ac:dyDescent="0.3">
      <c r="A7" s="3" t="s">
        <v>133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3" t="s">
        <v>8</v>
      </c>
      <c r="J10" s="6" t="s">
        <v>9</v>
      </c>
    </row>
    <row r="11" spans="1:10" ht="20.100000000000001" customHeight="1" x14ac:dyDescent="0.25">
      <c r="A11" s="13" t="s">
        <v>288</v>
      </c>
      <c r="B11" s="13" t="s">
        <v>28</v>
      </c>
      <c r="C11" s="13" t="s">
        <v>147</v>
      </c>
      <c r="D11" s="13" t="s">
        <v>148</v>
      </c>
      <c r="E11" s="13" t="s">
        <v>149</v>
      </c>
      <c r="F11" s="13" t="s">
        <v>150</v>
      </c>
      <c r="G11" s="13" t="s">
        <v>14</v>
      </c>
      <c r="H11" s="18">
        <v>196</v>
      </c>
      <c r="I11" s="32">
        <f>H11/290</f>
        <v>0.67586206896551726</v>
      </c>
      <c r="J11" s="18">
        <v>54</v>
      </c>
    </row>
    <row r="12" spans="1:10" ht="20.100000000000001" customHeight="1" x14ac:dyDescent="0.25">
      <c r="A12" s="13" t="s">
        <v>283</v>
      </c>
      <c r="B12" s="13" t="s">
        <v>41</v>
      </c>
      <c r="C12" s="13" t="s">
        <v>138</v>
      </c>
      <c r="D12" s="13" t="s">
        <v>139</v>
      </c>
      <c r="E12" s="13" t="s">
        <v>140</v>
      </c>
      <c r="F12" s="13" t="s">
        <v>141</v>
      </c>
      <c r="G12" s="13" t="s">
        <v>14</v>
      </c>
      <c r="H12" s="18">
        <v>188.5</v>
      </c>
      <c r="I12" s="32">
        <f>H12/290</f>
        <v>0.65</v>
      </c>
      <c r="J12" s="18">
        <v>52</v>
      </c>
    </row>
    <row r="13" spans="1:10" ht="20.100000000000001" customHeight="1" x14ac:dyDescent="0.25">
      <c r="A13" s="13" t="s">
        <v>289</v>
      </c>
      <c r="B13" s="13" t="s">
        <v>69</v>
      </c>
      <c r="C13" s="13" t="s">
        <v>55</v>
      </c>
      <c r="D13" s="13" t="s">
        <v>58</v>
      </c>
      <c r="E13" s="13" t="s">
        <v>56</v>
      </c>
      <c r="F13" s="13" t="s">
        <v>59</v>
      </c>
      <c r="G13" s="13" t="s">
        <v>14</v>
      </c>
      <c r="H13" s="18">
        <v>187.5</v>
      </c>
      <c r="I13" s="32">
        <f>H13/290</f>
        <v>0.64655172413793105</v>
      </c>
      <c r="J13" s="18">
        <v>53</v>
      </c>
    </row>
    <row r="14" spans="1:10" ht="20.100000000000001" customHeight="1" x14ac:dyDescent="0.25">
      <c r="A14" s="13" t="s">
        <v>291</v>
      </c>
      <c r="B14" s="13" t="s">
        <v>22</v>
      </c>
      <c r="C14" s="13" t="s">
        <v>134</v>
      </c>
      <c r="D14" s="13" t="s">
        <v>135</v>
      </c>
      <c r="E14" s="13" t="s">
        <v>136</v>
      </c>
      <c r="F14" s="13" t="s">
        <v>137</v>
      </c>
      <c r="G14" s="13" t="s">
        <v>14</v>
      </c>
      <c r="H14" s="18">
        <v>180</v>
      </c>
      <c r="I14" s="32">
        <f>H14/290</f>
        <v>0.62068965517241381</v>
      </c>
      <c r="J14" s="18">
        <v>52</v>
      </c>
    </row>
    <row r="15" spans="1:10" ht="20.100000000000001" customHeight="1" x14ac:dyDescent="0.25">
      <c r="A15" s="13" t="s">
        <v>290</v>
      </c>
      <c r="B15" s="13" t="s">
        <v>142</v>
      </c>
      <c r="C15" s="13" t="s">
        <v>143</v>
      </c>
      <c r="D15" s="13" t="s">
        <v>144</v>
      </c>
      <c r="E15" s="13" t="s">
        <v>145</v>
      </c>
      <c r="F15" s="13" t="s">
        <v>146</v>
      </c>
      <c r="G15" s="13" t="s">
        <v>13</v>
      </c>
      <c r="H15" s="18">
        <v>188.5</v>
      </c>
      <c r="I15" s="32">
        <f>H15/290</f>
        <v>0.65</v>
      </c>
      <c r="J15" s="18">
        <v>52</v>
      </c>
    </row>
    <row r="16" spans="1:10" ht="20.100000000000001" customHeight="1" x14ac:dyDescent="0.25">
      <c r="A16" s="13" t="s">
        <v>285</v>
      </c>
      <c r="B16" s="13" t="s">
        <v>82</v>
      </c>
      <c r="C16" s="13" t="s">
        <v>127</v>
      </c>
      <c r="D16" s="13" t="s">
        <v>128</v>
      </c>
      <c r="E16" s="13" t="s">
        <v>129</v>
      </c>
      <c r="F16" s="13" t="s">
        <v>130</v>
      </c>
      <c r="G16" s="13" t="s">
        <v>13</v>
      </c>
      <c r="H16" s="18">
        <v>180.5</v>
      </c>
      <c r="I16" s="32">
        <f>H16/290</f>
        <v>0.62241379310344824</v>
      </c>
      <c r="J16" s="18">
        <v>50</v>
      </c>
    </row>
    <row r="17" spans="1:10" ht="20.100000000000001" customHeight="1" x14ac:dyDescent="0.25">
      <c r="A17" s="13" t="s">
        <v>286</v>
      </c>
      <c r="B17" s="13" t="s">
        <v>151</v>
      </c>
      <c r="C17" s="13" t="s">
        <v>152</v>
      </c>
      <c r="D17" s="13" t="s">
        <v>153</v>
      </c>
      <c r="E17" s="13" t="s">
        <v>154</v>
      </c>
      <c r="F17" s="13" t="s">
        <v>155</v>
      </c>
      <c r="G17" s="13" t="s">
        <v>13</v>
      </c>
      <c r="H17" s="13">
        <v>173</v>
      </c>
      <c r="I17" s="32">
        <f>H17/290</f>
        <v>0.59655172413793101</v>
      </c>
      <c r="J17" s="13">
        <v>50</v>
      </c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27"/>
      <c r="J18" s="13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3"/>
      <c r="I19" s="27"/>
      <c r="J19" s="13"/>
    </row>
    <row r="20" spans="1:10" ht="20.100000000000001" customHeight="1" x14ac:dyDescent="0.25">
      <c r="A20" s="13"/>
      <c r="B20" s="13"/>
      <c r="C20" s="13"/>
      <c r="D20" s="13"/>
      <c r="E20" s="13"/>
      <c r="F20" s="13"/>
      <c r="G20" s="13"/>
      <c r="H20" s="13"/>
      <c r="I20" s="27"/>
      <c r="J20" s="13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opLeftCell="A5" workbookViewId="0">
      <selection activeCell="A12" sqref="A12"/>
    </sheetView>
  </sheetViews>
  <sheetFormatPr defaultRowHeight="15" x14ac:dyDescent="0.25"/>
  <cols>
    <col min="3" max="3" width="25" customWidth="1"/>
    <col min="5" max="5" width="32.42578125" customWidth="1"/>
    <col min="8" max="8" width="9.140625" style="9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116</v>
      </c>
    </row>
    <row r="4" spans="1:10" ht="18.75" x14ac:dyDescent="0.3">
      <c r="A4" s="3" t="s">
        <v>85</v>
      </c>
    </row>
    <row r="5" spans="1:10" ht="18.75" x14ac:dyDescent="0.3">
      <c r="A5" s="3" t="s">
        <v>48</v>
      </c>
    </row>
    <row r="6" spans="1:10" ht="18.75" x14ac:dyDescent="0.3">
      <c r="A6" s="3" t="s">
        <v>49</v>
      </c>
    </row>
    <row r="7" spans="1:10" ht="18.75" x14ac:dyDescent="0.3">
      <c r="A7" s="3" t="s">
        <v>86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2"/>
      <c r="J9" s="2"/>
    </row>
    <row r="10" spans="1:10" ht="15.75" x14ac:dyDescent="0.25">
      <c r="A10" s="4" t="s">
        <v>35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6" t="s">
        <v>8</v>
      </c>
      <c r="J10" s="8" t="s">
        <v>9</v>
      </c>
    </row>
    <row r="11" spans="1:10" ht="20.100000000000001" customHeight="1" x14ac:dyDescent="0.25">
      <c r="A11" s="13" t="s">
        <v>288</v>
      </c>
      <c r="B11" s="13" t="s">
        <v>30</v>
      </c>
      <c r="C11" s="13" t="s">
        <v>164</v>
      </c>
      <c r="D11" s="13" t="s">
        <v>165</v>
      </c>
      <c r="E11" s="13" t="s">
        <v>166</v>
      </c>
      <c r="F11" s="13" t="s">
        <v>167</v>
      </c>
      <c r="G11" s="13" t="s">
        <v>14</v>
      </c>
      <c r="H11" s="18">
        <v>200</v>
      </c>
      <c r="I11" s="27">
        <f>H11/270</f>
        <v>0.7407407407407407</v>
      </c>
      <c r="J11" s="13">
        <v>60</v>
      </c>
    </row>
    <row r="12" spans="1:10" ht="20.100000000000001" customHeight="1" x14ac:dyDescent="0.25">
      <c r="A12" s="13" t="s">
        <v>302</v>
      </c>
      <c r="B12" s="13" t="s">
        <v>28</v>
      </c>
      <c r="C12" s="13" t="s">
        <v>147</v>
      </c>
      <c r="D12" s="13" t="s">
        <v>148</v>
      </c>
      <c r="E12" s="13" t="s">
        <v>149</v>
      </c>
      <c r="F12" s="13" t="s">
        <v>150</v>
      </c>
      <c r="G12" s="13" t="s">
        <v>14</v>
      </c>
      <c r="H12" s="18">
        <v>182</v>
      </c>
      <c r="I12" s="27">
        <f>H12/270</f>
        <v>0.67407407407407405</v>
      </c>
      <c r="J12" s="13">
        <v>53</v>
      </c>
    </row>
    <row r="13" spans="1:10" ht="20.100000000000001" customHeight="1" x14ac:dyDescent="0.25">
      <c r="A13" s="13" t="s">
        <v>294</v>
      </c>
      <c r="B13" s="13" t="s">
        <v>22</v>
      </c>
      <c r="C13" s="13" t="s">
        <v>134</v>
      </c>
      <c r="D13" s="13" t="s">
        <v>135</v>
      </c>
      <c r="E13" s="13" t="s">
        <v>136</v>
      </c>
      <c r="F13" s="13" t="s">
        <v>137</v>
      </c>
      <c r="G13" s="13" t="s">
        <v>14</v>
      </c>
      <c r="H13" s="18">
        <v>178</v>
      </c>
      <c r="I13" s="27">
        <f>H13/270</f>
        <v>0.65925925925925921</v>
      </c>
      <c r="J13" s="13">
        <v>54</v>
      </c>
    </row>
    <row r="14" spans="1:10" ht="20.100000000000001" customHeight="1" x14ac:dyDescent="0.25">
      <c r="A14" s="13" t="s">
        <v>294</v>
      </c>
      <c r="B14" s="13" t="s">
        <v>41</v>
      </c>
      <c r="C14" s="13" t="s">
        <v>138</v>
      </c>
      <c r="D14" s="13" t="s">
        <v>139</v>
      </c>
      <c r="E14" s="13" t="s">
        <v>140</v>
      </c>
      <c r="F14" s="13" t="s">
        <v>141</v>
      </c>
      <c r="G14" s="13" t="s">
        <v>14</v>
      </c>
      <c r="H14" s="18">
        <v>178</v>
      </c>
      <c r="I14" s="27">
        <f>H14/270</f>
        <v>0.65925925925925921</v>
      </c>
      <c r="J14" s="13">
        <v>54</v>
      </c>
    </row>
    <row r="15" spans="1:10" ht="20.100000000000001" customHeight="1" x14ac:dyDescent="0.25">
      <c r="A15" s="13" t="s">
        <v>292</v>
      </c>
      <c r="B15" s="13" t="s">
        <v>63</v>
      </c>
      <c r="C15" s="13" t="s">
        <v>156</v>
      </c>
      <c r="D15" s="13" t="s">
        <v>157</v>
      </c>
      <c r="E15" s="13" t="s">
        <v>158</v>
      </c>
      <c r="F15" s="13" t="s">
        <v>159</v>
      </c>
      <c r="G15" s="13" t="s">
        <v>14</v>
      </c>
      <c r="H15" s="18">
        <v>172.5</v>
      </c>
      <c r="I15" s="27">
        <f>H15/270</f>
        <v>0.63888888888888884</v>
      </c>
      <c r="J15" s="18">
        <v>51</v>
      </c>
    </row>
    <row r="16" spans="1:10" ht="20.100000000000001" customHeight="1" x14ac:dyDescent="0.25">
      <c r="A16" s="13" t="s">
        <v>293</v>
      </c>
      <c r="B16" s="13" t="s">
        <v>69</v>
      </c>
      <c r="C16" s="13" t="s">
        <v>55</v>
      </c>
      <c r="D16" s="13" t="s">
        <v>58</v>
      </c>
      <c r="E16" s="13" t="s">
        <v>56</v>
      </c>
      <c r="F16" s="13" t="s">
        <v>59</v>
      </c>
      <c r="G16" s="13" t="s">
        <v>14</v>
      </c>
      <c r="H16" s="18">
        <v>169.5</v>
      </c>
      <c r="I16" s="27">
        <f>H16/270</f>
        <v>0.62777777777777777</v>
      </c>
      <c r="J16" s="13">
        <v>52</v>
      </c>
    </row>
    <row r="17" spans="1:10" ht="20.100000000000001" customHeight="1" x14ac:dyDescent="0.25">
      <c r="A17" s="13" t="s">
        <v>290</v>
      </c>
      <c r="B17" s="13" t="s">
        <v>78</v>
      </c>
      <c r="C17" s="13" t="s">
        <v>160</v>
      </c>
      <c r="D17" s="13" t="s">
        <v>161</v>
      </c>
      <c r="E17" s="13" t="s">
        <v>162</v>
      </c>
      <c r="F17" s="13" t="s">
        <v>163</v>
      </c>
      <c r="G17" s="13" t="s">
        <v>13</v>
      </c>
      <c r="H17" s="18">
        <v>179.5</v>
      </c>
      <c r="I17" s="27">
        <f>H17/270</f>
        <v>0.66481481481481486</v>
      </c>
      <c r="J17" s="13">
        <v>54</v>
      </c>
    </row>
    <row r="18" spans="1:10" ht="20.100000000000001" customHeight="1" x14ac:dyDescent="0.25">
      <c r="A18" s="13" t="s">
        <v>285</v>
      </c>
      <c r="B18" s="13" t="s">
        <v>142</v>
      </c>
      <c r="C18" s="13" t="s">
        <v>143</v>
      </c>
      <c r="D18" s="13" t="s">
        <v>144</v>
      </c>
      <c r="E18" s="13" t="s">
        <v>145</v>
      </c>
      <c r="F18" s="13" t="s">
        <v>146</v>
      </c>
      <c r="G18" s="13" t="s">
        <v>13</v>
      </c>
      <c r="H18" s="18">
        <v>172</v>
      </c>
      <c r="I18" s="27">
        <f>H18/270</f>
        <v>0.63703703703703707</v>
      </c>
      <c r="J18" s="13">
        <v>52</v>
      </c>
    </row>
    <row r="19" spans="1:10" ht="20.100000000000001" customHeight="1" x14ac:dyDescent="0.25">
      <c r="A19" s="13" t="s">
        <v>286</v>
      </c>
      <c r="B19" s="13" t="s">
        <v>50</v>
      </c>
      <c r="C19" s="13" t="s">
        <v>42</v>
      </c>
      <c r="D19" s="13" t="s">
        <v>43</v>
      </c>
      <c r="E19" s="13" t="s">
        <v>44</v>
      </c>
      <c r="F19" s="13" t="s">
        <v>45</v>
      </c>
      <c r="G19" s="13" t="s">
        <v>13</v>
      </c>
      <c r="H19" s="18">
        <v>167.5</v>
      </c>
      <c r="I19" s="27">
        <f>H19/270</f>
        <v>0.62037037037037035</v>
      </c>
      <c r="J19" s="13">
        <v>50</v>
      </c>
    </row>
    <row r="20" spans="1:10" ht="20.100000000000001" customHeight="1" x14ac:dyDescent="0.25">
      <c r="A20" s="13"/>
      <c r="B20" s="13"/>
      <c r="C20" s="13"/>
      <c r="D20" s="13"/>
      <c r="E20" s="13"/>
      <c r="F20" s="13"/>
      <c r="G20" s="13"/>
      <c r="H20" s="18"/>
      <c r="I20" s="27"/>
      <c r="J20" s="13"/>
    </row>
    <row r="21" spans="1:10" ht="20.100000000000001" customHeight="1" x14ac:dyDescent="0.25">
      <c r="A21" s="13"/>
      <c r="B21" s="13"/>
      <c r="C21" s="13"/>
      <c r="D21" s="13"/>
      <c r="E21" s="13"/>
      <c r="F21" s="13"/>
      <c r="G21" s="13"/>
      <c r="H21" s="18"/>
      <c r="I21" s="27"/>
      <c r="J21" s="13"/>
    </row>
    <row r="22" spans="1:10" ht="20.100000000000001" customHeight="1" x14ac:dyDescent="0.25">
      <c r="A22" s="13"/>
      <c r="B22" s="13"/>
      <c r="C22" s="13"/>
      <c r="D22" s="13"/>
      <c r="E22" s="13"/>
      <c r="F22" s="13"/>
      <c r="G22" s="13"/>
      <c r="H22" s="18"/>
      <c r="I22" s="27"/>
      <c r="J22" s="13"/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opLeftCell="A4" workbookViewId="0">
      <selection activeCell="A20" sqref="A20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1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116</v>
      </c>
    </row>
    <row r="4" spans="1:10" ht="18.75" x14ac:dyDescent="0.3">
      <c r="A4" s="3" t="s">
        <v>85</v>
      </c>
    </row>
    <row r="5" spans="1:10" ht="18.75" x14ac:dyDescent="0.3">
      <c r="A5" s="3" t="s">
        <v>168</v>
      </c>
    </row>
    <row r="6" spans="1:10" ht="18.75" x14ac:dyDescent="0.3">
      <c r="A6" s="3" t="s">
        <v>277</v>
      </c>
    </row>
    <row r="7" spans="1:10" ht="18.75" x14ac:dyDescent="0.3">
      <c r="A7" s="3" t="s">
        <v>169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15.75" x14ac:dyDescent="0.25">
      <c r="A10" s="6" t="s">
        <v>23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3" t="s">
        <v>8</v>
      </c>
      <c r="J10" s="6" t="s">
        <v>9</v>
      </c>
    </row>
    <row r="11" spans="1:10" ht="20.100000000000001" customHeight="1" x14ac:dyDescent="0.25">
      <c r="A11" s="13" t="s">
        <v>295</v>
      </c>
      <c r="B11" s="13" t="s">
        <v>186</v>
      </c>
      <c r="C11" s="13" t="s">
        <v>187</v>
      </c>
      <c r="D11" s="13" t="s">
        <v>188</v>
      </c>
      <c r="E11" s="13" t="s">
        <v>189</v>
      </c>
      <c r="F11" s="13" t="s">
        <v>190</v>
      </c>
      <c r="G11" s="13" t="s">
        <v>12</v>
      </c>
      <c r="H11" s="13">
        <v>214</v>
      </c>
      <c r="I11" s="27">
        <f>H11/310</f>
        <v>0.69032258064516128</v>
      </c>
      <c r="J11" s="13">
        <v>56</v>
      </c>
    </row>
    <row r="12" spans="1:10" ht="20.100000000000001" customHeight="1" x14ac:dyDescent="0.25">
      <c r="A12" s="13" t="s">
        <v>296</v>
      </c>
      <c r="B12" s="13" t="s">
        <v>80</v>
      </c>
      <c r="C12" s="13" t="s">
        <v>178</v>
      </c>
      <c r="D12" s="13" t="s">
        <v>179</v>
      </c>
      <c r="E12" s="13" t="s">
        <v>180</v>
      </c>
      <c r="F12" s="13" t="s">
        <v>181</v>
      </c>
      <c r="G12" s="13" t="s">
        <v>14</v>
      </c>
      <c r="H12" s="13">
        <v>193.5</v>
      </c>
      <c r="I12" s="27">
        <f>H12/310</f>
        <v>0.62419354838709673</v>
      </c>
      <c r="J12" s="13">
        <v>52</v>
      </c>
    </row>
    <row r="13" spans="1:10" ht="20.100000000000001" customHeight="1" x14ac:dyDescent="0.25">
      <c r="A13" s="13" t="s">
        <v>283</v>
      </c>
      <c r="B13" s="13" t="s">
        <v>63</v>
      </c>
      <c r="C13" s="13" t="s">
        <v>156</v>
      </c>
      <c r="D13" s="13" t="s">
        <v>157</v>
      </c>
      <c r="E13" s="13" t="s">
        <v>158</v>
      </c>
      <c r="F13" s="13" t="s">
        <v>159</v>
      </c>
      <c r="G13" s="13" t="s">
        <v>14</v>
      </c>
      <c r="H13" s="13">
        <v>190.5</v>
      </c>
      <c r="I13" s="27">
        <f>H13/310</f>
        <v>0.61451612903225805</v>
      </c>
      <c r="J13" s="13">
        <v>51</v>
      </c>
    </row>
    <row r="14" spans="1:10" ht="20.100000000000001" customHeight="1" x14ac:dyDescent="0.25">
      <c r="A14" s="13" t="s">
        <v>297</v>
      </c>
      <c r="B14" s="13" t="s">
        <v>51</v>
      </c>
      <c r="C14" s="13" t="s">
        <v>182</v>
      </c>
      <c r="D14" s="13" t="s">
        <v>183</v>
      </c>
      <c r="E14" s="13" t="s">
        <v>184</v>
      </c>
      <c r="F14" s="13" t="s">
        <v>185</v>
      </c>
      <c r="G14" s="13" t="s">
        <v>13</v>
      </c>
      <c r="H14" s="13">
        <v>205.5</v>
      </c>
      <c r="I14" s="27">
        <f>H14/310</f>
        <v>0.66290322580645167</v>
      </c>
      <c r="J14" s="13">
        <v>54</v>
      </c>
    </row>
    <row r="15" spans="1:10" ht="20.100000000000001" customHeight="1" x14ac:dyDescent="0.25">
      <c r="A15" s="13" t="s">
        <v>285</v>
      </c>
      <c r="B15" s="13" t="s">
        <v>77</v>
      </c>
      <c r="C15" s="13" t="s">
        <v>170</v>
      </c>
      <c r="D15" s="13" t="s">
        <v>171</v>
      </c>
      <c r="E15" s="13" t="s">
        <v>172</v>
      </c>
      <c r="F15" s="13" t="s">
        <v>173</v>
      </c>
      <c r="G15" s="13" t="s">
        <v>13</v>
      </c>
      <c r="H15" s="13">
        <v>198</v>
      </c>
      <c r="I15" s="27">
        <f>H15/310</f>
        <v>0.6387096774193548</v>
      </c>
      <c r="J15" s="13">
        <v>52</v>
      </c>
    </row>
    <row r="16" spans="1:10" ht="20.100000000000001" customHeight="1" x14ac:dyDescent="0.25">
      <c r="A16" s="13" t="s">
        <v>286</v>
      </c>
      <c r="B16" s="13" t="s">
        <v>78</v>
      </c>
      <c r="C16" s="13" t="s">
        <v>160</v>
      </c>
      <c r="D16" s="13" t="s">
        <v>161</v>
      </c>
      <c r="E16" s="13" t="s">
        <v>162</v>
      </c>
      <c r="F16" s="13" t="s">
        <v>163</v>
      </c>
      <c r="G16" s="13" t="s">
        <v>13</v>
      </c>
      <c r="H16" s="13">
        <v>195.5</v>
      </c>
      <c r="I16" s="27">
        <f>H16/310</f>
        <v>0.63064516129032255</v>
      </c>
      <c r="J16" s="13">
        <v>53</v>
      </c>
    </row>
    <row r="17" spans="1:10" ht="20.100000000000001" customHeight="1" x14ac:dyDescent="0.25">
      <c r="A17" s="13" t="s">
        <v>287</v>
      </c>
      <c r="B17" s="13" t="s">
        <v>27</v>
      </c>
      <c r="C17" s="13" t="s">
        <v>147</v>
      </c>
      <c r="D17" s="13" t="s">
        <v>148</v>
      </c>
      <c r="E17" s="13" t="s">
        <v>191</v>
      </c>
      <c r="F17" s="13" t="s">
        <v>192</v>
      </c>
      <c r="G17" s="13" t="s">
        <v>13</v>
      </c>
      <c r="H17" s="13">
        <v>188</v>
      </c>
      <c r="I17" s="27">
        <f>H17/310</f>
        <v>0.6064516129032258</v>
      </c>
      <c r="J17" s="13">
        <v>50</v>
      </c>
    </row>
    <row r="18" spans="1:10" ht="20.100000000000001" customHeight="1" x14ac:dyDescent="0.25">
      <c r="A18" s="13" t="s">
        <v>298</v>
      </c>
      <c r="B18" s="13" t="s">
        <v>151</v>
      </c>
      <c r="C18" s="13" t="s">
        <v>152</v>
      </c>
      <c r="D18" s="13" t="s">
        <v>153</v>
      </c>
      <c r="E18" s="13" t="s">
        <v>154</v>
      </c>
      <c r="F18" s="13" t="s">
        <v>155</v>
      </c>
      <c r="G18" s="13" t="s">
        <v>13</v>
      </c>
      <c r="H18" s="13">
        <v>186</v>
      </c>
      <c r="I18" s="27">
        <f>H18/310</f>
        <v>0.6</v>
      </c>
      <c r="J18" s="13">
        <v>49</v>
      </c>
    </row>
    <row r="19" spans="1:10" ht="20.100000000000001" customHeight="1" x14ac:dyDescent="0.25">
      <c r="A19" s="13" t="s">
        <v>299</v>
      </c>
      <c r="B19" s="13" t="s">
        <v>50</v>
      </c>
      <c r="C19" s="13" t="s">
        <v>42</v>
      </c>
      <c r="D19" s="13" t="s">
        <v>43</v>
      </c>
      <c r="E19" s="13" t="s">
        <v>44</v>
      </c>
      <c r="F19" s="13" t="s">
        <v>45</v>
      </c>
      <c r="G19" s="13" t="s">
        <v>13</v>
      </c>
      <c r="H19" s="13">
        <v>185</v>
      </c>
      <c r="I19" s="27">
        <f>H19/310</f>
        <v>0.59677419354838712</v>
      </c>
      <c r="J19" s="13">
        <v>50</v>
      </c>
    </row>
    <row r="20" spans="1:10" ht="20.100000000000001" customHeight="1" x14ac:dyDescent="0.25">
      <c r="A20" s="13" t="s">
        <v>300</v>
      </c>
      <c r="B20" s="13" t="s">
        <v>61</v>
      </c>
      <c r="C20" s="13" t="s">
        <v>174</v>
      </c>
      <c r="D20" s="13" t="s">
        <v>175</v>
      </c>
      <c r="E20" s="13" t="s">
        <v>176</v>
      </c>
      <c r="F20" s="13" t="s">
        <v>177</v>
      </c>
      <c r="G20" s="13" t="s">
        <v>13</v>
      </c>
      <c r="H20" s="13">
        <v>181.5</v>
      </c>
      <c r="I20" s="27">
        <f>H20/310</f>
        <v>0.5854838709677419</v>
      </c>
      <c r="J20" s="13">
        <v>49</v>
      </c>
    </row>
  </sheetData>
  <sortState xmlns:xlrd2="http://schemas.microsoft.com/office/spreadsheetml/2017/richdata2" ref="A12:J20">
    <sortCondition ref="G11:G20" customList="Gold,Silver,Bronze"/>
    <sortCondition descending="1" ref="H11:H20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A16" sqref="A16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1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117</v>
      </c>
    </row>
    <row r="4" spans="1:10" ht="18.75" x14ac:dyDescent="0.3">
      <c r="A4" s="3" t="s">
        <v>85</v>
      </c>
    </row>
    <row r="5" spans="1:10" ht="18.75" x14ac:dyDescent="0.3">
      <c r="A5" s="3" t="s">
        <v>68</v>
      </c>
    </row>
    <row r="6" spans="1:10" ht="18.75" x14ac:dyDescent="0.3">
      <c r="A6" s="3" t="s">
        <v>32</v>
      </c>
    </row>
    <row r="7" spans="1:10" ht="18.75" x14ac:dyDescent="0.3">
      <c r="A7" s="3" t="s">
        <v>193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6" t="s">
        <v>8</v>
      </c>
      <c r="J10" s="4" t="s">
        <v>9</v>
      </c>
    </row>
    <row r="11" spans="1:10" ht="20.100000000000001" customHeight="1" x14ac:dyDescent="0.25">
      <c r="A11" s="13" t="s">
        <v>281</v>
      </c>
      <c r="B11" s="13" t="s">
        <v>186</v>
      </c>
      <c r="C11" s="13" t="s">
        <v>187</v>
      </c>
      <c r="D11" s="13" t="s">
        <v>188</v>
      </c>
      <c r="E11" s="13" t="s">
        <v>189</v>
      </c>
      <c r="F11" s="13" t="s">
        <v>190</v>
      </c>
      <c r="G11" s="13" t="s">
        <v>12</v>
      </c>
      <c r="H11" s="13">
        <v>231</v>
      </c>
      <c r="I11" s="27">
        <f>H11/340</f>
        <v>0.67941176470588238</v>
      </c>
      <c r="J11" s="13">
        <v>55</v>
      </c>
    </row>
    <row r="12" spans="1:10" ht="20.100000000000001" customHeight="1" x14ac:dyDescent="0.25">
      <c r="A12" s="13" t="s">
        <v>296</v>
      </c>
      <c r="B12" s="13" t="s">
        <v>80</v>
      </c>
      <c r="C12" s="13" t="s">
        <v>178</v>
      </c>
      <c r="D12" s="13" t="s">
        <v>179</v>
      </c>
      <c r="E12" s="13" t="s">
        <v>180</v>
      </c>
      <c r="F12" s="13" t="s">
        <v>181</v>
      </c>
      <c r="G12" s="13" t="s">
        <v>14</v>
      </c>
      <c r="H12" s="13">
        <v>208</v>
      </c>
      <c r="I12" s="27">
        <f>H12/340</f>
        <v>0.61176470588235299</v>
      </c>
      <c r="J12" s="13">
        <v>48</v>
      </c>
    </row>
    <row r="13" spans="1:10" ht="20.100000000000001" customHeight="1" x14ac:dyDescent="0.25">
      <c r="A13" s="13" t="s">
        <v>284</v>
      </c>
      <c r="B13" s="13" t="s">
        <v>51</v>
      </c>
      <c r="C13" s="13" t="s">
        <v>182</v>
      </c>
      <c r="D13" s="13" t="s">
        <v>183</v>
      </c>
      <c r="E13" s="13" t="s">
        <v>184</v>
      </c>
      <c r="F13" s="13" t="s">
        <v>185</v>
      </c>
      <c r="G13" s="13" t="s">
        <v>13</v>
      </c>
      <c r="H13" s="13">
        <v>234</v>
      </c>
      <c r="I13" s="27">
        <f>H13/340</f>
        <v>0.68823529411764706</v>
      </c>
      <c r="J13" s="13">
        <v>55</v>
      </c>
    </row>
    <row r="14" spans="1:10" ht="20.100000000000001" customHeight="1" x14ac:dyDescent="0.25">
      <c r="A14" s="13" t="s">
        <v>285</v>
      </c>
      <c r="B14" s="13" t="s">
        <v>62</v>
      </c>
      <c r="C14" s="13" t="s">
        <v>198</v>
      </c>
      <c r="D14" s="13" t="s">
        <v>199</v>
      </c>
      <c r="E14" s="13" t="s">
        <v>200</v>
      </c>
      <c r="F14" s="13" t="s">
        <v>201</v>
      </c>
      <c r="G14" s="13" t="s">
        <v>13</v>
      </c>
      <c r="H14" s="13">
        <v>217</v>
      </c>
      <c r="I14" s="27">
        <f>H14/340</f>
        <v>0.63823529411764701</v>
      </c>
      <c r="J14" s="13">
        <v>51</v>
      </c>
    </row>
    <row r="15" spans="1:10" ht="20.100000000000001" customHeight="1" x14ac:dyDescent="0.25">
      <c r="A15" s="13" t="s">
        <v>286</v>
      </c>
      <c r="B15" s="13" t="s">
        <v>25</v>
      </c>
      <c r="C15" s="13" t="s">
        <v>194</v>
      </c>
      <c r="D15" s="13" t="s">
        <v>195</v>
      </c>
      <c r="E15" s="13" t="s">
        <v>196</v>
      </c>
      <c r="F15" s="13" t="s">
        <v>197</v>
      </c>
      <c r="G15" s="13" t="s">
        <v>13</v>
      </c>
      <c r="H15" s="13">
        <v>210</v>
      </c>
      <c r="I15" s="27">
        <f>H15/340</f>
        <v>0.61764705882352944</v>
      </c>
      <c r="J15" s="13">
        <v>50</v>
      </c>
    </row>
    <row r="16" spans="1:10" ht="20.100000000000001" customHeight="1" x14ac:dyDescent="0.25">
      <c r="A16" s="13" t="s">
        <v>287</v>
      </c>
      <c r="B16" s="13" t="s">
        <v>61</v>
      </c>
      <c r="C16" s="13" t="s">
        <v>174</v>
      </c>
      <c r="D16" s="13" t="s">
        <v>175</v>
      </c>
      <c r="E16" s="13" t="s">
        <v>176</v>
      </c>
      <c r="F16" s="13" t="s">
        <v>177</v>
      </c>
      <c r="G16" s="13" t="s">
        <v>13</v>
      </c>
      <c r="H16" s="13">
        <v>207.5</v>
      </c>
      <c r="I16" s="27">
        <f>H16/340</f>
        <v>0.61029411764705888</v>
      </c>
      <c r="J16" s="13">
        <v>47</v>
      </c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27"/>
      <c r="J17" s="1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3"/>
      <c r="I18" s="27"/>
      <c r="J18" s="13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3"/>
      <c r="I19" s="27"/>
      <c r="J19" s="13"/>
    </row>
    <row r="20" spans="1:10" ht="20.100000000000001" customHeight="1" x14ac:dyDescent="0.25">
      <c r="A20" s="1" t="s">
        <v>37</v>
      </c>
      <c r="B20" s="1"/>
      <c r="C20" s="1"/>
      <c r="D20" s="1"/>
      <c r="E20" s="1"/>
      <c r="F20" s="1"/>
      <c r="G20" s="1"/>
      <c r="H20" s="1"/>
      <c r="I20" s="28"/>
      <c r="J20" s="1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1"/>
  <sheetViews>
    <sheetView topLeftCell="A5" workbookViewId="0">
      <selection activeCell="C23" sqref="C23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117</v>
      </c>
      <c r="I3" s="21"/>
    </row>
    <row r="4" spans="1:10" ht="18.75" x14ac:dyDescent="0.3">
      <c r="A4" s="3" t="s">
        <v>85</v>
      </c>
      <c r="I4" s="21"/>
    </row>
    <row r="5" spans="1:10" ht="18.75" x14ac:dyDescent="0.3">
      <c r="A5" s="3" t="s">
        <v>202</v>
      </c>
      <c r="I5" s="21"/>
    </row>
    <row r="6" spans="1:10" ht="18.75" x14ac:dyDescent="0.3">
      <c r="A6" s="3" t="s">
        <v>15</v>
      </c>
      <c r="I6" s="21"/>
    </row>
    <row r="7" spans="1:10" ht="18.75" x14ac:dyDescent="0.3">
      <c r="A7" s="3" t="s">
        <v>133</v>
      </c>
      <c r="I7" s="21"/>
    </row>
    <row r="8" spans="1:10" x14ac:dyDescent="0.25">
      <c r="I8" s="2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6" t="s">
        <v>8</v>
      </c>
      <c r="J10" s="4" t="s">
        <v>9</v>
      </c>
    </row>
    <row r="11" spans="1:10" ht="20.100000000000001" customHeight="1" x14ac:dyDescent="0.25">
      <c r="A11" s="13" t="s">
        <v>288</v>
      </c>
      <c r="B11" s="13" t="s">
        <v>31</v>
      </c>
      <c r="C11" s="13" t="s">
        <v>208</v>
      </c>
      <c r="D11" s="13" t="s">
        <v>209</v>
      </c>
      <c r="E11" s="13" t="s">
        <v>210</v>
      </c>
      <c r="F11" s="13" t="s">
        <v>211</v>
      </c>
      <c r="G11" s="13" t="s">
        <v>14</v>
      </c>
      <c r="H11" s="13">
        <v>203</v>
      </c>
      <c r="I11" s="27">
        <f>H11/290</f>
        <v>0.7</v>
      </c>
      <c r="J11" s="13">
        <v>57</v>
      </c>
    </row>
    <row r="12" spans="1:10" ht="20.100000000000001" customHeight="1" x14ac:dyDescent="0.25">
      <c r="A12" s="13" t="s">
        <v>283</v>
      </c>
      <c r="B12" s="13" t="s">
        <v>53</v>
      </c>
      <c r="C12" s="13" t="s">
        <v>233</v>
      </c>
      <c r="D12" s="13" t="s">
        <v>234</v>
      </c>
      <c r="E12" s="13" t="s">
        <v>235</v>
      </c>
      <c r="F12" s="13" t="s">
        <v>236</v>
      </c>
      <c r="G12" s="13" t="s">
        <v>14</v>
      </c>
      <c r="H12" s="13">
        <v>193.5</v>
      </c>
      <c r="I12" s="27">
        <f>H12/290</f>
        <v>0.66724137931034477</v>
      </c>
      <c r="J12" s="13">
        <v>54</v>
      </c>
    </row>
    <row r="13" spans="1:10" ht="20.100000000000001" customHeight="1" x14ac:dyDescent="0.25">
      <c r="A13" s="13" t="s">
        <v>289</v>
      </c>
      <c r="B13" s="13" t="s">
        <v>52</v>
      </c>
      <c r="C13" s="13" t="s">
        <v>55</v>
      </c>
      <c r="D13" s="13" t="s">
        <v>58</v>
      </c>
      <c r="E13" s="13" t="s">
        <v>65</v>
      </c>
      <c r="F13" s="13" t="s">
        <v>66</v>
      </c>
      <c r="G13" s="13" t="s">
        <v>14</v>
      </c>
      <c r="H13" s="13">
        <v>182</v>
      </c>
      <c r="I13" s="27">
        <f>H13/290</f>
        <v>0.62758620689655176</v>
      </c>
      <c r="J13" s="13">
        <v>51</v>
      </c>
    </row>
    <row r="14" spans="1:10" ht="20.100000000000001" customHeight="1" x14ac:dyDescent="0.25">
      <c r="A14" s="13" t="s">
        <v>291</v>
      </c>
      <c r="B14" s="13" t="s">
        <v>203</v>
      </c>
      <c r="C14" s="13" t="s">
        <v>204</v>
      </c>
      <c r="D14" s="13" t="s">
        <v>205</v>
      </c>
      <c r="E14" s="13" t="s">
        <v>206</v>
      </c>
      <c r="F14" s="13" t="s">
        <v>207</v>
      </c>
      <c r="G14" s="13" t="s">
        <v>14</v>
      </c>
      <c r="H14" s="13">
        <v>181</v>
      </c>
      <c r="I14" s="27">
        <f>H14/290</f>
        <v>0.62413793103448278</v>
      </c>
      <c r="J14" s="13">
        <v>51</v>
      </c>
    </row>
    <row r="15" spans="1:10" ht="20.100000000000001" customHeight="1" x14ac:dyDescent="0.25">
      <c r="A15" s="13" t="s">
        <v>297</v>
      </c>
      <c r="B15" s="13" t="s">
        <v>39</v>
      </c>
      <c r="C15" s="13" t="s">
        <v>221</v>
      </c>
      <c r="D15" s="13" t="s">
        <v>222</v>
      </c>
      <c r="E15" s="13" t="s">
        <v>223</v>
      </c>
      <c r="F15" s="13" t="s">
        <v>224</v>
      </c>
      <c r="G15" s="13" t="s">
        <v>13</v>
      </c>
      <c r="H15" s="13">
        <v>200.5</v>
      </c>
      <c r="I15" s="27">
        <f>H15/290</f>
        <v>0.69137931034482758</v>
      </c>
      <c r="J15" s="13">
        <v>55</v>
      </c>
    </row>
    <row r="16" spans="1:10" ht="20.100000000000001" customHeight="1" x14ac:dyDescent="0.25">
      <c r="A16" s="13" t="s">
        <v>285</v>
      </c>
      <c r="B16" s="13" t="s">
        <v>33</v>
      </c>
      <c r="C16" s="13" t="s">
        <v>217</v>
      </c>
      <c r="D16" s="13" t="s">
        <v>218</v>
      </c>
      <c r="E16" s="13" t="s">
        <v>219</v>
      </c>
      <c r="F16" s="13" t="s">
        <v>220</v>
      </c>
      <c r="G16" s="13" t="s">
        <v>13</v>
      </c>
      <c r="H16" s="13">
        <v>186.5</v>
      </c>
      <c r="I16" s="27">
        <f>H16/290</f>
        <v>0.64310344827586208</v>
      </c>
      <c r="J16" s="13">
        <v>52</v>
      </c>
    </row>
    <row r="17" spans="1:10" ht="20.100000000000001" customHeight="1" x14ac:dyDescent="0.25">
      <c r="A17" s="13" t="s">
        <v>286</v>
      </c>
      <c r="B17" s="13" t="s">
        <v>62</v>
      </c>
      <c r="C17" s="13" t="s">
        <v>198</v>
      </c>
      <c r="D17" s="13" t="s">
        <v>199</v>
      </c>
      <c r="E17" s="13" t="s">
        <v>200</v>
      </c>
      <c r="F17" s="13" t="s">
        <v>201</v>
      </c>
      <c r="G17" s="13" t="s">
        <v>13</v>
      </c>
      <c r="H17" s="13">
        <v>183.5</v>
      </c>
      <c r="I17" s="27">
        <f>H17/290</f>
        <v>0.63275862068965516</v>
      </c>
      <c r="J17" s="13">
        <v>53</v>
      </c>
    </row>
    <row r="18" spans="1:10" ht="20.100000000000001" customHeight="1" x14ac:dyDescent="0.25">
      <c r="A18" s="13" t="s">
        <v>287</v>
      </c>
      <c r="B18" s="13" t="s">
        <v>212</v>
      </c>
      <c r="C18" s="13" t="s">
        <v>213</v>
      </c>
      <c r="D18" s="13" t="s">
        <v>214</v>
      </c>
      <c r="E18" s="13" t="s">
        <v>215</v>
      </c>
      <c r="F18" s="13" t="s">
        <v>216</v>
      </c>
      <c r="G18" s="13" t="s">
        <v>13</v>
      </c>
      <c r="H18" s="13">
        <v>180.5</v>
      </c>
      <c r="I18" s="27">
        <f>H18/290</f>
        <v>0.62241379310344824</v>
      </c>
      <c r="J18" s="13">
        <v>50</v>
      </c>
    </row>
    <row r="19" spans="1:10" ht="20.100000000000001" customHeight="1" x14ac:dyDescent="0.25">
      <c r="A19" s="13" t="s">
        <v>298</v>
      </c>
      <c r="B19" s="13" t="s">
        <v>79</v>
      </c>
      <c r="C19" s="13" t="s">
        <v>229</v>
      </c>
      <c r="D19" s="13" t="s">
        <v>230</v>
      </c>
      <c r="E19" s="13" t="s">
        <v>231</v>
      </c>
      <c r="F19" s="13" t="s">
        <v>232</v>
      </c>
      <c r="G19" s="13" t="s">
        <v>13</v>
      </c>
      <c r="H19" s="13">
        <v>177.5</v>
      </c>
      <c r="I19" s="27">
        <f>H19/290</f>
        <v>0.61206896551724133</v>
      </c>
      <c r="J19" s="13">
        <v>49</v>
      </c>
    </row>
    <row r="20" spans="1:10" ht="20.100000000000001" customHeight="1" x14ac:dyDescent="0.25">
      <c r="A20" s="13" t="s">
        <v>299</v>
      </c>
      <c r="B20" s="13" t="s">
        <v>27</v>
      </c>
      <c r="C20" s="13" t="s">
        <v>147</v>
      </c>
      <c r="D20" s="13" t="s">
        <v>148</v>
      </c>
      <c r="E20" s="13" t="s">
        <v>191</v>
      </c>
      <c r="F20" s="13" t="s">
        <v>192</v>
      </c>
      <c r="G20" s="13" t="s">
        <v>13</v>
      </c>
      <c r="H20" s="13">
        <v>170</v>
      </c>
      <c r="I20" s="27">
        <f>H20/290</f>
        <v>0.58620689655172409</v>
      </c>
      <c r="J20" s="13">
        <v>49</v>
      </c>
    </row>
    <row r="21" spans="1:10" ht="20.100000000000001" customHeight="1" x14ac:dyDescent="0.25">
      <c r="A21" s="13" t="s">
        <v>300</v>
      </c>
      <c r="B21" s="13" t="s">
        <v>21</v>
      </c>
      <c r="C21" s="13" t="s">
        <v>225</v>
      </c>
      <c r="D21" s="13" t="s">
        <v>226</v>
      </c>
      <c r="E21" s="13" t="s">
        <v>227</v>
      </c>
      <c r="F21" s="13" t="s">
        <v>228</v>
      </c>
      <c r="G21" s="13" t="s">
        <v>13</v>
      </c>
      <c r="H21" s="13">
        <v>163.5</v>
      </c>
      <c r="I21" s="27">
        <f>H21/290</f>
        <v>0.56379310344827582</v>
      </c>
      <c r="J21" s="13">
        <v>47</v>
      </c>
    </row>
  </sheetData>
  <sortState xmlns:xlrd2="http://schemas.microsoft.com/office/spreadsheetml/2017/richdata2" ref="A11:J21">
    <sortCondition ref="G11:G21" customList="Gold,Silver,Bronze"/>
    <sortCondition descending="1" ref="H11:H21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20"/>
  <sheetViews>
    <sheetView topLeftCell="A3" workbookViewId="0">
      <selection activeCell="K15" sqref="K15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117</v>
      </c>
      <c r="I3" s="21"/>
    </row>
    <row r="4" spans="1:10" ht="18.75" x14ac:dyDescent="0.3">
      <c r="A4" s="3" t="s">
        <v>85</v>
      </c>
      <c r="I4" s="21"/>
    </row>
    <row r="5" spans="1:10" ht="18.75" x14ac:dyDescent="0.3">
      <c r="A5" s="3" t="s">
        <v>237</v>
      </c>
      <c r="I5" s="21"/>
    </row>
    <row r="6" spans="1:10" ht="18.75" x14ac:dyDescent="0.3">
      <c r="A6" s="3" t="s">
        <v>32</v>
      </c>
      <c r="I6" s="21"/>
    </row>
    <row r="7" spans="1:10" ht="18.75" x14ac:dyDescent="0.3">
      <c r="A7" s="3" t="s">
        <v>193</v>
      </c>
      <c r="I7" s="21"/>
    </row>
    <row r="8" spans="1:10" x14ac:dyDescent="0.25">
      <c r="I8" s="2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6" t="s">
        <v>8</v>
      </c>
      <c r="J10" s="4" t="s">
        <v>9</v>
      </c>
    </row>
    <row r="11" spans="1:10" ht="20.100000000000001" customHeight="1" x14ac:dyDescent="0.25">
      <c r="A11" s="13" t="s">
        <v>288</v>
      </c>
      <c r="B11" s="13" t="s">
        <v>31</v>
      </c>
      <c r="C11" s="13" t="s">
        <v>208</v>
      </c>
      <c r="D11" s="13" t="s">
        <v>209</v>
      </c>
      <c r="E11" s="13" t="s">
        <v>210</v>
      </c>
      <c r="F11" s="13" t="s">
        <v>211</v>
      </c>
      <c r="G11" s="13" t="s">
        <v>14</v>
      </c>
      <c r="H11" s="13">
        <v>229</v>
      </c>
      <c r="I11" s="27">
        <f>H11/340</f>
        <v>0.67352941176470593</v>
      </c>
      <c r="J11" s="13">
        <v>55</v>
      </c>
    </row>
    <row r="12" spans="1:10" ht="20.100000000000001" customHeight="1" x14ac:dyDescent="0.25">
      <c r="A12" s="13" t="s">
        <v>283</v>
      </c>
      <c r="B12" s="13" t="s">
        <v>238</v>
      </c>
      <c r="C12" s="13" t="s">
        <v>239</v>
      </c>
      <c r="D12" s="13" t="s">
        <v>240</v>
      </c>
      <c r="E12" s="13" t="s">
        <v>241</v>
      </c>
      <c r="F12" s="13" t="s">
        <v>242</v>
      </c>
      <c r="G12" s="13" t="s">
        <v>14</v>
      </c>
      <c r="H12" s="13">
        <v>216.5</v>
      </c>
      <c r="I12" s="27">
        <f>H12/340</f>
        <v>0.6367647058823529</v>
      </c>
      <c r="J12" s="13">
        <v>52</v>
      </c>
    </row>
    <row r="13" spans="1:10" ht="20.100000000000001" customHeight="1" x14ac:dyDescent="0.25">
      <c r="A13" s="13" t="s">
        <v>289</v>
      </c>
      <c r="B13" s="13" t="s">
        <v>53</v>
      </c>
      <c r="C13" s="13" t="s">
        <v>233</v>
      </c>
      <c r="D13" s="13" t="s">
        <v>234</v>
      </c>
      <c r="E13" s="13" t="s">
        <v>235</v>
      </c>
      <c r="F13" s="13" t="s">
        <v>236</v>
      </c>
      <c r="G13" s="13" t="s">
        <v>14</v>
      </c>
      <c r="H13" s="13">
        <v>208</v>
      </c>
      <c r="I13" s="27">
        <f>H13/340</f>
        <v>0.61176470588235299</v>
      </c>
      <c r="J13" s="13">
        <v>48</v>
      </c>
    </row>
    <row r="14" spans="1:10" ht="20.100000000000001" customHeight="1" x14ac:dyDescent="0.25">
      <c r="A14" s="13" t="s">
        <v>297</v>
      </c>
      <c r="B14" s="13" t="s">
        <v>39</v>
      </c>
      <c r="C14" s="13" t="s">
        <v>221</v>
      </c>
      <c r="D14" s="13" t="s">
        <v>222</v>
      </c>
      <c r="E14" s="13" t="s">
        <v>223</v>
      </c>
      <c r="F14" s="13" t="s">
        <v>224</v>
      </c>
      <c r="G14" s="13" t="s">
        <v>13</v>
      </c>
      <c r="H14" s="13">
        <v>226.5</v>
      </c>
      <c r="I14" s="27">
        <f>H14/340</f>
        <v>0.66617647058823526</v>
      </c>
      <c r="J14" s="13">
        <v>54</v>
      </c>
    </row>
    <row r="15" spans="1:10" ht="20.100000000000001" customHeight="1" x14ac:dyDescent="0.25">
      <c r="A15" s="13" t="s">
        <v>285</v>
      </c>
      <c r="B15" s="13" t="s">
        <v>71</v>
      </c>
      <c r="C15" s="13" t="s">
        <v>243</v>
      </c>
      <c r="D15" s="13" t="s">
        <v>244</v>
      </c>
      <c r="E15" s="13" t="s">
        <v>245</v>
      </c>
      <c r="F15" s="13" t="s">
        <v>246</v>
      </c>
      <c r="G15" s="13" t="s">
        <v>13</v>
      </c>
      <c r="H15" s="13">
        <v>210.5</v>
      </c>
      <c r="I15" s="27">
        <f>H15/340</f>
        <v>0.61911764705882355</v>
      </c>
      <c r="J15" s="13">
        <v>48</v>
      </c>
    </row>
    <row r="16" spans="1:10" ht="20.100000000000001" customHeight="1" x14ac:dyDescent="0.25">
      <c r="A16" s="13" t="s">
        <v>286</v>
      </c>
      <c r="B16" s="13" t="s">
        <v>79</v>
      </c>
      <c r="C16" s="13" t="s">
        <v>229</v>
      </c>
      <c r="D16" s="13" t="s">
        <v>230</v>
      </c>
      <c r="E16" s="13" t="s">
        <v>231</v>
      </c>
      <c r="F16" s="13" t="s">
        <v>232</v>
      </c>
      <c r="G16" s="13" t="s">
        <v>13</v>
      </c>
      <c r="H16" s="13">
        <v>210</v>
      </c>
      <c r="I16" s="27">
        <f>H16/340</f>
        <v>0.61764705882352944</v>
      </c>
      <c r="J16" s="13">
        <v>50</v>
      </c>
    </row>
    <row r="17" spans="1:10" ht="20.100000000000001" customHeight="1" x14ac:dyDescent="0.25">
      <c r="A17" s="13" t="s">
        <v>287</v>
      </c>
      <c r="B17" s="13" t="s">
        <v>33</v>
      </c>
      <c r="C17" s="13" t="s">
        <v>217</v>
      </c>
      <c r="D17" s="13" t="s">
        <v>218</v>
      </c>
      <c r="E17" s="13" t="s">
        <v>219</v>
      </c>
      <c r="F17" s="13" t="s">
        <v>220</v>
      </c>
      <c r="G17" s="13" t="s">
        <v>13</v>
      </c>
      <c r="H17" s="13">
        <v>209</v>
      </c>
      <c r="I17" s="27">
        <f>H17/340</f>
        <v>0.61470588235294121</v>
      </c>
      <c r="J17" s="13">
        <v>49</v>
      </c>
    </row>
    <row r="18" spans="1:10" ht="20.100000000000001" customHeight="1" x14ac:dyDescent="0.25">
      <c r="A18" s="13" t="s">
        <v>298</v>
      </c>
      <c r="B18" s="13" t="s">
        <v>212</v>
      </c>
      <c r="C18" s="13" t="s">
        <v>213</v>
      </c>
      <c r="D18" s="13" t="s">
        <v>214</v>
      </c>
      <c r="E18" s="13" t="s">
        <v>215</v>
      </c>
      <c r="F18" s="13" t="s">
        <v>216</v>
      </c>
      <c r="G18" s="13" t="s">
        <v>13</v>
      </c>
      <c r="H18" s="13">
        <v>198</v>
      </c>
      <c r="I18" s="27">
        <f>H18/340</f>
        <v>0.58235294117647063</v>
      </c>
      <c r="J18" s="13">
        <v>48</v>
      </c>
    </row>
    <row r="19" spans="1:10" ht="20.100000000000001" customHeight="1" x14ac:dyDescent="0.25">
      <c r="A19" s="13" t="s">
        <v>299</v>
      </c>
      <c r="B19" s="13" t="s">
        <v>21</v>
      </c>
      <c r="C19" s="13" t="s">
        <v>225</v>
      </c>
      <c r="D19" s="13" t="s">
        <v>226</v>
      </c>
      <c r="E19" s="13" t="s">
        <v>227</v>
      </c>
      <c r="F19" s="13" t="s">
        <v>228</v>
      </c>
      <c r="G19" s="13" t="s">
        <v>13</v>
      </c>
      <c r="H19" s="13">
        <v>173</v>
      </c>
      <c r="I19" s="27">
        <f>H19/340</f>
        <v>0.50882352941176467</v>
      </c>
      <c r="J19" s="13">
        <v>43</v>
      </c>
    </row>
    <row r="20" spans="1:10" ht="20.100000000000001" customHeight="1" x14ac:dyDescent="0.25">
      <c r="A20" s="13" t="s">
        <v>37</v>
      </c>
      <c r="B20" s="13"/>
      <c r="C20" s="13"/>
      <c r="D20" s="13"/>
      <c r="E20" s="13"/>
      <c r="F20" s="13"/>
      <c r="G20" s="13"/>
      <c r="H20" s="13"/>
      <c r="I20" s="27"/>
      <c r="J20" s="13"/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20"/>
  <sheetViews>
    <sheetView workbookViewId="0">
      <selection activeCell="A11" sqref="A11"/>
    </sheetView>
  </sheetViews>
  <sheetFormatPr defaultRowHeight="15" x14ac:dyDescent="0.25"/>
  <cols>
    <col min="3" max="3" width="25.8554687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117</v>
      </c>
      <c r="I3" s="21"/>
    </row>
    <row r="4" spans="1:10" ht="18.75" x14ac:dyDescent="0.3">
      <c r="A4" s="3" t="s">
        <v>85</v>
      </c>
      <c r="I4" s="21"/>
    </row>
    <row r="5" spans="1:10" ht="18.75" x14ac:dyDescent="0.3">
      <c r="A5" s="3" t="s">
        <v>247</v>
      </c>
      <c r="I5" s="21"/>
    </row>
    <row r="6" spans="1:10" ht="18.75" x14ac:dyDescent="0.3">
      <c r="A6" s="3" t="s">
        <v>32</v>
      </c>
      <c r="I6" s="21"/>
    </row>
    <row r="7" spans="1:10" ht="18.75" x14ac:dyDescent="0.3">
      <c r="A7" s="3" t="s">
        <v>193</v>
      </c>
      <c r="I7" s="21"/>
    </row>
    <row r="8" spans="1:10" x14ac:dyDescent="0.25">
      <c r="I8" s="2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2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3" t="s">
        <v>8</v>
      </c>
      <c r="J10" s="6" t="s">
        <v>9</v>
      </c>
    </row>
    <row r="11" spans="1:10" ht="20.100000000000001" customHeight="1" x14ac:dyDescent="0.25">
      <c r="A11" s="13" t="s">
        <v>281</v>
      </c>
      <c r="B11" s="13" t="s">
        <v>252</v>
      </c>
      <c r="C11" s="13" t="s">
        <v>253</v>
      </c>
      <c r="D11" s="13" t="s">
        <v>254</v>
      </c>
      <c r="E11" s="13" t="s">
        <v>255</v>
      </c>
      <c r="F11" s="13" t="s">
        <v>256</v>
      </c>
      <c r="G11" s="13" t="s">
        <v>12</v>
      </c>
      <c r="H11" s="13">
        <v>223.5</v>
      </c>
      <c r="I11" s="27">
        <f>H11/340</f>
        <v>0.65735294117647058</v>
      </c>
      <c r="J11" s="13">
        <v>38.5</v>
      </c>
    </row>
    <row r="12" spans="1:10" ht="20.100000000000001" customHeight="1" x14ac:dyDescent="0.25">
      <c r="A12" s="17" t="s">
        <v>288</v>
      </c>
      <c r="B12" s="15">
        <v>22</v>
      </c>
      <c r="C12" s="13" t="s">
        <v>278</v>
      </c>
      <c r="D12" s="13" t="s">
        <v>139</v>
      </c>
      <c r="E12" s="13" t="s">
        <v>279</v>
      </c>
      <c r="F12" s="13" t="s">
        <v>280</v>
      </c>
      <c r="G12" s="13" t="s">
        <v>14</v>
      </c>
      <c r="H12" s="13">
        <v>241.5</v>
      </c>
      <c r="I12" s="27">
        <f>H12/340</f>
        <v>0.71029411764705885</v>
      </c>
      <c r="J12" s="13">
        <v>41.5</v>
      </c>
    </row>
    <row r="13" spans="1:10" ht="20.100000000000001" customHeight="1" x14ac:dyDescent="0.25">
      <c r="A13" s="13" t="s">
        <v>283</v>
      </c>
      <c r="B13" s="13" t="s">
        <v>257</v>
      </c>
      <c r="C13" s="13" t="s">
        <v>258</v>
      </c>
      <c r="D13" s="13" t="s">
        <v>259</v>
      </c>
      <c r="E13" s="13" t="s">
        <v>260</v>
      </c>
      <c r="F13" s="13" t="s">
        <v>261</v>
      </c>
      <c r="G13" s="13" t="s">
        <v>14</v>
      </c>
      <c r="H13" s="13">
        <v>233.5</v>
      </c>
      <c r="I13" s="27">
        <f>H13/340</f>
        <v>0.68676470588235294</v>
      </c>
      <c r="J13" s="13">
        <v>41.5</v>
      </c>
    </row>
    <row r="14" spans="1:10" ht="20.100000000000001" customHeight="1" x14ac:dyDescent="0.25">
      <c r="A14" s="13" t="s">
        <v>290</v>
      </c>
      <c r="B14" s="13" t="s">
        <v>71</v>
      </c>
      <c r="C14" s="13" t="s">
        <v>243</v>
      </c>
      <c r="D14" s="13" t="s">
        <v>244</v>
      </c>
      <c r="E14" s="13" t="s">
        <v>245</v>
      </c>
      <c r="F14" s="13" t="s">
        <v>246</v>
      </c>
      <c r="G14" s="13" t="s">
        <v>13</v>
      </c>
      <c r="H14" s="13">
        <v>216.5</v>
      </c>
      <c r="I14" s="27">
        <f>H14/340</f>
        <v>0.6367647058823529</v>
      </c>
      <c r="J14" s="13">
        <v>37.5</v>
      </c>
    </row>
    <row r="15" spans="1:10" ht="20.100000000000001" customHeight="1" x14ac:dyDescent="0.25">
      <c r="A15" s="13" t="s">
        <v>285</v>
      </c>
      <c r="B15" s="13" t="s">
        <v>26</v>
      </c>
      <c r="C15" s="13" t="s">
        <v>248</v>
      </c>
      <c r="D15" s="13" t="s">
        <v>249</v>
      </c>
      <c r="E15" s="13" t="s">
        <v>250</v>
      </c>
      <c r="F15" s="13" t="s">
        <v>251</v>
      </c>
      <c r="G15" s="13" t="s">
        <v>13</v>
      </c>
      <c r="H15" s="13">
        <v>206</v>
      </c>
      <c r="I15" s="27">
        <f>H15/340</f>
        <v>0.60588235294117643</v>
      </c>
      <c r="J15" s="13">
        <v>36.5</v>
      </c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27"/>
      <c r="J16" s="13"/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27"/>
      <c r="J17" s="13"/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27"/>
      <c r="J18" s="13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3"/>
      <c r="I19" s="27"/>
      <c r="J19" s="13"/>
    </row>
    <row r="20" spans="1:10" ht="20.100000000000001" customHeight="1" x14ac:dyDescent="0.25">
      <c r="A20" s="13" t="s">
        <v>37</v>
      </c>
      <c r="B20" s="13"/>
      <c r="C20" s="13"/>
      <c r="D20" s="13"/>
      <c r="E20" s="13"/>
      <c r="F20" s="13"/>
      <c r="G20" s="13"/>
      <c r="H20" s="13"/>
      <c r="I20" s="27"/>
      <c r="J20" s="13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 61</vt:lpstr>
      <vt:lpstr>Class 8 Medium 73 Q</vt:lpstr>
      <vt:lpstr>Class 9 Adv Med 85 Q</vt:lpstr>
      <vt:lpstr>Class 10 Adv Med 98 Q</vt:lpstr>
      <vt:lpstr>Class 12 PSG Q</vt:lpstr>
      <vt:lpstr>Class 13 Inter I</vt:lpstr>
      <vt:lpstr>Class 15 GP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2023-03-04T20:57:26Z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